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9320" windowHeight="11760"/>
  </bookViews>
  <sheets>
    <sheet name="támogatás kalkuláció" sheetId="2" r:id="rId1"/>
    <sheet name="Támogatások 2014" sheetId="1" r:id="rId2"/>
  </sheets>
  <definedNames>
    <definedName name="_xlnm._FilterDatabase" localSheetId="0" hidden="1">'támogatás kalkuláció'!#REF!</definedName>
    <definedName name="_xlnm._FilterDatabase" localSheetId="1" hidden="1">'Támogatások 2014'!$A$1:$K$36</definedName>
    <definedName name="Countries">'Támogatások 2014'!$B$2:$B$34</definedName>
  </definedNames>
  <calcPr calcId="145621"/>
</workbook>
</file>

<file path=xl/calcChain.xml><?xml version="1.0" encoding="utf-8"?>
<calcChain xmlns="http://schemas.openxmlformats.org/spreadsheetml/2006/main">
  <c r="M4" i="2" l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H4" i="2"/>
  <c r="I4" i="2"/>
  <c r="J4" i="2"/>
  <c r="H5" i="2"/>
  <c r="I5" i="2"/>
  <c r="J5" i="2"/>
  <c r="H6" i="2"/>
  <c r="I6" i="2"/>
  <c r="J6" i="2"/>
  <c r="H7" i="2"/>
  <c r="I7" i="2"/>
  <c r="J7" i="2"/>
  <c r="H8" i="2"/>
  <c r="I8" i="2"/>
  <c r="J8" i="2"/>
  <c r="H9" i="2"/>
  <c r="I9" i="2"/>
  <c r="J9" i="2"/>
  <c r="H10" i="2"/>
  <c r="I10" i="2"/>
  <c r="J10" i="2"/>
  <c r="H11" i="2"/>
  <c r="I11" i="2"/>
  <c r="J11" i="2"/>
  <c r="H12" i="2"/>
  <c r="I12" i="2"/>
  <c r="J12" i="2"/>
  <c r="H13" i="2"/>
  <c r="I13" i="2"/>
  <c r="J13" i="2"/>
  <c r="H14" i="2"/>
  <c r="I14" i="2"/>
  <c r="J14" i="2"/>
  <c r="H15" i="2"/>
  <c r="I15" i="2"/>
  <c r="J15" i="2"/>
  <c r="H16" i="2"/>
  <c r="I16" i="2"/>
  <c r="J16" i="2"/>
  <c r="H17" i="2"/>
  <c r="I17" i="2"/>
  <c r="J17" i="2"/>
  <c r="H18" i="2"/>
  <c r="I18" i="2"/>
  <c r="J18" i="2"/>
  <c r="H19" i="2"/>
  <c r="I19" i="2"/>
  <c r="J19" i="2"/>
  <c r="H20" i="2"/>
  <c r="I20" i="2"/>
  <c r="J20" i="2"/>
  <c r="H21" i="2"/>
  <c r="I21" i="2"/>
  <c r="J21" i="2"/>
  <c r="H22" i="2"/>
  <c r="I22" i="2"/>
  <c r="J22" i="2"/>
  <c r="H23" i="2"/>
  <c r="I23" i="2"/>
  <c r="J23" i="2"/>
  <c r="H24" i="2"/>
  <c r="I24" i="2"/>
  <c r="J24" i="2"/>
  <c r="H25" i="2"/>
  <c r="I25" i="2"/>
  <c r="J25" i="2"/>
  <c r="H26" i="2"/>
  <c r="I26" i="2"/>
  <c r="J26" i="2"/>
  <c r="H27" i="2"/>
  <c r="I27" i="2"/>
  <c r="J27" i="2"/>
  <c r="H28" i="2"/>
  <c r="I28" i="2"/>
  <c r="J28" i="2"/>
  <c r="H29" i="2"/>
  <c r="I29" i="2"/>
  <c r="J29" i="2"/>
  <c r="H30" i="2"/>
  <c r="I30" i="2"/>
  <c r="J30" i="2"/>
  <c r="H31" i="2"/>
  <c r="I31" i="2"/>
  <c r="J31" i="2"/>
  <c r="H32" i="2"/>
  <c r="I32" i="2"/>
  <c r="J32" i="2"/>
  <c r="H33" i="2"/>
  <c r="I33" i="2"/>
  <c r="J33" i="2"/>
  <c r="H34" i="2"/>
  <c r="I34" i="2"/>
  <c r="J34" i="2"/>
  <c r="H35" i="2"/>
  <c r="I35" i="2"/>
  <c r="J35" i="2"/>
  <c r="H36" i="2"/>
  <c r="I36" i="2"/>
  <c r="J36" i="2"/>
  <c r="H37" i="2"/>
  <c r="I37" i="2"/>
  <c r="J37" i="2"/>
  <c r="H38" i="2"/>
  <c r="I38" i="2"/>
  <c r="J38" i="2"/>
  <c r="H39" i="2"/>
  <c r="I39" i="2"/>
  <c r="J39" i="2"/>
  <c r="H40" i="2"/>
  <c r="I40" i="2"/>
  <c r="J40" i="2"/>
  <c r="H41" i="2"/>
  <c r="I41" i="2"/>
  <c r="J41" i="2"/>
  <c r="H42" i="2"/>
  <c r="I42" i="2"/>
  <c r="J42" i="2"/>
  <c r="H43" i="2"/>
  <c r="I43" i="2"/>
  <c r="J43" i="2"/>
  <c r="H44" i="2"/>
  <c r="I44" i="2"/>
  <c r="J44" i="2"/>
  <c r="H45" i="2"/>
  <c r="I45" i="2"/>
  <c r="J45" i="2"/>
  <c r="H46" i="2"/>
  <c r="I46" i="2"/>
  <c r="J46" i="2"/>
  <c r="H47" i="2"/>
  <c r="I47" i="2"/>
  <c r="J47" i="2"/>
  <c r="H48" i="2"/>
  <c r="I48" i="2"/>
  <c r="J48" i="2"/>
  <c r="H49" i="2"/>
  <c r="I49" i="2"/>
  <c r="J49" i="2"/>
  <c r="H50" i="2"/>
  <c r="I50" i="2"/>
  <c r="J50" i="2"/>
  <c r="H51" i="2"/>
  <c r="I51" i="2"/>
  <c r="J51" i="2"/>
  <c r="H52" i="2"/>
  <c r="I52" i="2"/>
  <c r="J52" i="2"/>
  <c r="H53" i="2"/>
  <c r="I53" i="2"/>
  <c r="J53" i="2"/>
  <c r="H54" i="2"/>
  <c r="I54" i="2"/>
  <c r="J54" i="2"/>
  <c r="H55" i="2"/>
  <c r="I55" i="2"/>
  <c r="J55" i="2"/>
  <c r="H56" i="2"/>
  <c r="I56" i="2"/>
  <c r="J56" i="2"/>
  <c r="H57" i="2"/>
  <c r="I57" i="2"/>
  <c r="J57" i="2"/>
  <c r="H58" i="2"/>
  <c r="I58" i="2"/>
  <c r="J58" i="2"/>
  <c r="H59" i="2"/>
  <c r="I59" i="2"/>
  <c r="J59" i="2"/>
  <c r="H60" i="2"/>
  <c r="I60" i="2"/>
  <c r="J60" i="2"/>
  <c r="H61" i="2"/>
  <c r="I61" i="2"/>
  <c r="J61" i="2"/>
  <c r="H62" i="2"/>
  <c r="I62" i="2"/>
  <c r="J62" i="2"/>
  <c r="H63" i="2"/>
  <c r="I63" i="2"/>
  <c r="J63" i="2"/>
  <c r="H64" i="2"/>
  <c r="I64" i="2"/>
  <c r="J64" i="2"/>
  <c r="H65" i="2"/>
  <c r="I65" i="2"/>
  <c r="J65" i="2"/>
  <c r="H66" i="2"/>
  <c r="I66" i="2"/>
  <c r="J66" i="2"/>
  <c r="H67" i="2"/>
  <c r="I67" i="2"/>
  <c r="J67" i="2"/>
  <c r="H68" i="2"/>
  <c r="I68" i="2"/>
  <c r="J68" i="2"/>
  <c r="H69" i="2"/>
  <c r="I69" i="2"/>
  <c r="J69" i="2"/>
  <c r="H70" i="2"/>
  <c r="I70" i="2"/>
  <c r="J70" i="2"/>
  <c r="H71" i="2"/>
  <c r="I71" i="2"/>
  <c r="J71" i="2"/>
  <c r="H72" i="2"/>
  <c r="I72" i="2"/>
  <c r="J72" i="2"/>
  <c r="H73" i="2"/>
  <c r="I73" i="2"/>
  <c r="J73" i="2"/>
  <c r="H74" i="2"/>
  <c r="I74" i="2"/>
  <c r="J74" i="2"/>
  <c r="H75" i="2"/>
  <c r="I75" i="2"/>
  <c r="J75" i="2"/>
  <c r="H76" i="2"/>
  <c r="I76" i="2"/>
  <c r="J76" i="2"/>
  <c r="H77" i="2"/>
  <c r="I77" i="2"/>
  <c r="J77" i="2"/>
  <c r="H78" i="2"/>
  <c r="I78" i="2"/>
  <c r="J78" i="2"/>
  <c r="H79" i="2"/>
  <c r="I79" i="2"/>
  <c r="J79" i="2"/>
  <c r="H80" i="2"/>
  <c r="I80" i="2"/>
  <c r="J80" i="2"/>
  <c r="H81" i="2"/>
  <c r="I81" i="2"/>
  <c r="J81" i="2"/>
  <c r="H82" i="2"/>
  <c r="I82" i="2"/>
  <c r="J82" i="2"/>
  <c r="H83" i="2"/>
  <c r="I83" i="2"/>
  <c r="J83" i="2"/>
  <c r="H84" i="2"/>
  <c r="I84" i="2"/>
  <c r="J84" i="2"/>
  <c r="H85" i="2"/>
  <c r="I85" i="2"/>
  <c r="J85" i="2"/>
  <c r="H86" i="2"/>
  <c r="I86" i="2"/>
  <c r="J86" i="2"/>
  <c r="H87" i="2"/>
  <c r="I87" i="2"/>
  <c r="J87" i="2"/>
  <c r="H88" i="2"/>
  <c r="I88" i="2"/>
  <c r="J88" i="2"/>
  <c r="H89" i="2"/>
  <c r="I89" i="2"/>
  <c r="J89" i="2"/>
  <c r="H90" i="2"/>
  <c r="I90" i="2"/>
  <c r="J90" i="2"/>
  <c r="H91" i="2"/>
  <c r="I91" i="2"/>
  <c r="J91" i="2"/>
  <c r="H92" i="2"/>
  <c r="I92" i="2"/>
  <c r="J92" i="2"/>
  <c r="H93" i="2"/>
  <c r="I93" i="2"/>
  <c r="J93" i="2"/>
  <c r="H94" i="2"/>
  <c r="I94" i="2"/>
  <c r="J94" i="2"/>
  <c r="H95" i="2"/>
  <c r="I95" i="2"/>
  <c r="J95" i="2"/>
  <c r="H96" i="2"/>
  <c r="I96" i="2"/>
  <c r="J96" i="2"/>
  <c r="H97" i="2"/>
  <c r="I97" i="2"/>
  <c r="J97" i="2"/>
  <c r="H98" i="2"/>
  <c r="I98" i="2"/>
  <c r="J98" i="2"/>
  <c r="H99" i="2"/>
  <c r="I99" i="2"/>
  <c r="J99" i="2"/>
  <c r="H100" i="2"/>
  <c r="I100" i="2"/>
  <c r="J100" i="2"/>
  <c r="H101" i="2"/>
  <c r="I101" i="2"/>
  <c r="J101" i="2"/>
  <c r="H102" i="2"/>
  <c r="I102" i="2"/>
  <c r="J102" i="2"/>
  <c r="H103" i="2"/>
  <c r="I103" i="2"/>
  <c r="J103" i="2"/>
  <c r="H104" i="2"/>
  <c r="I104" i="2"/>
  <c r="J104" i="2"/>
  <c r="H105" i="2"/>
  <c r="I105" i="2"/>
  <c r="J105" i="2"/>
  <c r="H106" i="2"/>
  <c r="I106" i="2"/>
  <c r="J106" i="2"/>
  <c r="H107" i="2"/>
  <c r="I107" i="2"/>
  <c r="J107" i="2"/>
  <c r="H108" i="2"/>
  <c r="I108" i="2"/>
  <c r="J108" i="2"/>
  <c r="H109" i="2"/>
  <c r="I109" i="2"/>
  <c r="J109" i="2"/>
  <c r="H110" i="2"/>
  <c r="I110" i="2"/>
  <c r="J110" i="2"/>
  <c r="H111" i="2"/>
  <c r="I111" i="2"/>
  <c r="J111" i="2"/>
  <c r="H112" i="2"/>
  <c r="I112" i="2"/>
  <c r="J112" i="2"/>
  <c r="H113" i="2"/>
  <c r="I113" i="2"/>
  <c r="J113" i="2"/>
  <c r="H114" i="2"/>
  <c r="I114" i="2"/>
  <c r="J114" i="2"/>
  <c r="H115" i="2"/>
  <c r="I115" i="2"/>
  <c r="J115" i="2"/>
  <c r="H116" i="2"/>
  <c r="I116" i="2"/>
  <c r="J116" i="2"/>
  <c r="H117" i="2"/>
  <c r="I117" i="2"/>
  <c r="J117" i="2"/>
  <c r="H118" i="2"/>
  <c r="I118" i="2"/>
  <c r="J118" i="2"/>
  <c r="H119" i="2"/>
  <c r="I119" i="2"/>
  <c r="J119" i="2"/>
  <c r="H120" i="2"/>
  <c r="I120" i="2"/>
  <c r="J120" i="2"/>
  <c r="H121" i="2"/>
  <c r="I121" i="2"/>
  <c r="J121" i="2"/>
  <c r="H122" i="2"/>
  <c r="I122" i="2"/>
  <c r="J122" i="2"/>
  <c r="H123" i="2"/>
  <c r="I123" i="2"/>
  <c r="J123" i="2"/>
  <c r="H124" i="2"/>
  <c r="I124" i="2"/>
  <c r="J124" i="2"/>
  <c r="H125" i="2"/>
  <c r="I125" i="2"/>
  <c r="J125" i="2"/>
  <c r="H126" i="2"/>
  <c r="I126" i="2"/>
  <c r="J126" i="2"/>
  <c r="H127" i="2"/>
  <c r="I127" i="2"/>
  <c r="J127" i="2"/>
  <c r="H128" i="2"/>
  <c r="I128" i="2"/>
  <c r="J128" i="2"/>
  <c r="H129" i="2"/>
  <c r="I129" i="2"/>
  <c r="J129" i="2"/>
  <c r="H130" i="2"/>
  <c r="I130" i="2"/>
  <c r="J130" i="2"/>
  <c r="H131" i="2"/>
  <c r="I131" i="2"/>
  <c r="J131" i="2"/>
  <c r="H132" i="2"/>
  <c r="I132" i="2"/>
  <c r="J132" i="2"/>
  <c r="H133" i="2"/>
  <c r="I133" i="2"/>
  <c r="J133" i="2"/>
  <c r="H134" i="2"/>
  <c r="I134" i="2"/>
  <c r="J134" i="2"/>
  <c r="H135" i="2"/>
  <c r="I135" i="2"/>
  <c r="J135" i="2"/>
  <c r="H136" i="2"/>
  <c r="I136" i="2"/>
  <c r="J136" i="2"/>
  <c r="H137" i="2"/>
  <c r="I137" i="2"/>
  <c r="J137" i="2"/>
  <c r="H138" i="2"/>
  <c r="I138" i="2"/>
  <c r="J138" i="2"/>
  <c r="H139" i="2"/>
  <c r="I139" i="2"/>
  <c r="J139" i="2"/>
  <c r="H140" i="2"/>
  <c r="I140" i="2"/>
  <c r="J140" i="2"/>
  <c r="H141" i="2"/>
  <c r="I141" i="2"/>
  <c r="J141" i="2"/>
  <c r="H142" i="2"/>
  <c r="I142" i="2"/>
  <c r="J142" i="2"/>
  <c r="H143" i="2"/>
  <c r="I143" i="2"/>
  <c r="J143" i="2"/>
  <c r="H144" i="2"/>
  <c r="I144" i="2"/>
  <c r="J144" i="2"/>
  <c r="H145" i="2"/>
  <c r="I145" i="2"/>
  <c r="J145" i="2"/>
  <c r="H146" i="2"/>
  <c r="I146" i="2"/>
  <c r="J146" i="2"/>
  <c r="H147" i="2"/>
  <c r="I147" i="2"/>
  <c r="J147" i="2"/>
  <c r="H148" i="2"/>
  <c r="I148" i="2"/>
  <c r="J148" i="2"/>
  <c r="H149" i="2"/>
  <c r="I149" i="2"/>
  <c r="J149" i="2"/>
  <c r="H150" i="2"/>
  <c r="I150" i="2"/>
  <c r="J150" i="2"/>
  <c r="H151" i="2"/>
  <c r="I151" i="2"/>
  <c r="J151" i="2"/>
  <c r="H152" i="2"/>
  <c r="I152" i="2"/>
  <c r="J152" i="2"/>
  <c r="H153" i="2"/>
  <c r="I153" i="2"/>
  <c r="J153" i="2"/>
  <c r="H154" i="2"/>
  <c r="I154" i="2"/>
  <c r="J154" i="2"/>
  <c r="H155" i="2"/>
  <c r="I155" i="2"/>
  <c r="J155" i="2"/>
  <c r="H156" i="2"/>
  <c r="I156" i="2"/>
  <c r="J156" i="2"/>
  <c r="H157" i="2"/>
  <c r="I157" i="2"/>
  <c r="J157" i="2"/>
  <c r="H158" i="2"/>
  <c r="I158" i="2"/>
  <c r="J158" i="2"/>
  <c r="H159" i="2"/>
  <c r="I159" i="2"/>
  <c r="J159" i="2"/>
  <c r="H160" i="2"/>
  <c r="I160" i="2"/>
  <c r="J160" i="2"/>
  <c r="H161" i="2"/>
  <c r="I161" i="2"/>
  <c r="J161" i="2"/>
  <c r="H162" i="2"/>
  <c r="I162" i="2"/>
  <c r="J162" i="2"/>
  <c r="H163" i="2"/>
  <c r="I163" i="2"/>
  <c r="J163" i="2"/>
  <c r="H164" i="2"/>
  <c r="I164" i="2"/>
  <c r="J164" i="2"/>
  <c r="H165" i="2"/>
  <c r="I165" i="2"/>
  <c r="J165" i="2"/>
  <c r="H166" i="2"/>
  <c r="I166" i="2"/>
  <c r="J166" i="2"/>
  <c r="H167" i="2"/>
  <c r="I167" i="2"/>
  <c r="J167" i="2"/>
  <c r="H168" i="2"/>
  <c r="I168" i="2"/>
  <c r="J168" i="2"/>
  <c r="H169" i="2"/>
  <c r="I169" i="2"/>
  <c r="J169" i="2"/>
  <c r="H170" i="2"/>
  <c r="I170" i="2"/>
  <c r="J170" i="2"/>
  <c r="H171" i="2"/>
  <c r="I171" i="2"/>
  <c r="J171" i="2"/>
  <c r="H172" i="2"/>
  <c r="I172" i="2"/>
  <c r="J172" i="2"/>
  <c r="H173" i="2"/>
  <c r="I173" i="2"/>
  <c r="J173" i="2"/>
  <c r="H174" i="2"/>
  <c r="I174" i="2"/>
  <c r="J174" i="2"/>
  <c r="H175" i="2"/>
  <c r="I175" i="2"/>
  <c r="J175" i="2"/>
  <c r="H176" i="2"/>
  <c r="I176" i="2"/>
  <c r="J176" i="2"/>
  <c r="H177" i="2"/>
  <c r="I177" i="2"/>
  <c r="J177" i="2"/>
  <c r="H178" i="2"/>
  <c r="I178" i="2"/>
  <c r="J178" i="2"/>
  <c r="H179" i="2"/>
  <c r="I179" i="2"/>
  <c r="J179" i="2"/>
  <c r="H180" i="2"/>
  <c r="I180" i="2"/>
  <c r="J180" i="2"/>
  <c r="H181" i="2"/>
  <c r="I181" i="2"/>
  <c r="J181" i="2"/>
  <c r="H182" i="2"/>
  <c r="I182" i="2"/>
  <c r="J182" i="2"/>
  <c r="H183" i="2"/>
  <c r="I183" i="2"/>
  <c r="J183" i="2"/>
  <c r="H184" i="2"/>
  <c r="I184" i="2"/>
  <c r="J184" i="2"/>
  <c r="H185" i="2"/>
  <c r="I185" i="2"/>
  <c r="J185" i="2"/>
  <c r="H186" i="2"/>
  <c r="I186" i="2"/>
  <c r="J186" i="2"/>
  <c r="H187" i="2"/>
  <c r="I187" i="2"/>
  <c r="J187" i="2"/>
  <c r="H188" i="2"/>
  <c r="I188" i="2"/>
  <c r="J188" i="2"/>
  <c r="H189" i="2"/>
  <c r="I189" i="2"/>
  <c r="J189" i="2"/>
  <c r="H190" i="2"/>
  <c r="I190" i="2"/>
  <c r="J190" i="2"/>
  <c r="H191" i="2"/>
  <c r="I191" i="2"/>
  <c r="J191" i="2"/>
  <c r="H192" i="2"/>
  <c r="I192" i="2"/>
  <c r="J192" i="2"/>
  <c r="H193" i="2"/>
  <c r="I193" i="2"/>
  <c r="J193" i="2"/>
  <c r="H194" i="2"/>
  <c r="I194" i="2"/>
  <c r="J194" i="2"/>
  <c r="H195" i="2"/>
  <c r="I195" i="2"/>
  <c r="J195" i="2"/>
  <c r="H196" i="2"/>
  <c r="I196" i="2"/>
  <c r="J196" i="2"/>
  <c r="H197" i="2"/>
  <c r="I197" i="2"/>
  <c r="J197" i="2"/>
  <c r="H198" i="2"/>
  <c r="I198" i="2"/>
  <c r="J198" i="2"/>
  <c r="H199" i="2"/>
  <c r="I199" i="2"/>
  <c r="J199" i="2"/>
  <c r="H200" i="2"/>
  <c r="I200" i="2"/>
  <c r="J200" i="2"/>
  <c r="H201" i="2"/>
  <c r="I201" i="2"/>
  <c r="J201" i="2"/>
  <c r="H202" i="2"/>
  <c r="I202" i="2"/>
  <c r="J202" i="2"/>
  <c r="H203" i="2"/>
  <c r="I203" i="2"/>
  <c r="J203" i="2"/>
  <c r="H204" i="2"/>
  <c r="I204" i="2"/>
  <c r="J204" i="2"/>
  <c r="H205" i="2"/>
  <c r="I205" i="2"/>
  <c r="J205" i="2"/>
  <c r="H206" i="2"/>
  <c r="I206" i="2"/>
  <c r="J206" i="2"/>
  <c r="H207" i="2"/>
  <c r="I207" i="2"/>
  <c r="J207" i="2"/>
  <c r="H208" i="2"/>
  <c r="I208" i="2"/>
  <c r="J208" i="2"/>
  <c r="H209" i="2"/>
  <c r="I209" i="2"/>
  <c r="J209" i="2"/>
  <c r="H210" i="2"/>
  <c r="I210" i="2"/>
  <c r="J210" i="2"/>
  <c r="H211" i="2"/>
  <c r="I211" i="2"/>
  <c r="J211" i="2"/>
  <c r="H212" i="2"/>
  <c r="I212" i="2"/>
  <c r="J212" i="2"/>
  <c r="H213" i="2"/>
  <c r="I213" i="2"/>
  <c r="J213" i="2"/>
  <c r="H214" i="2"/>
  <c r="I214" i="2"/>
  <c r="J214" i="2"/>
  <c r="H215" i="2"/>
  <c r="I215" i="2"/>
  <c r="J215" i="2"/>
  <c r="H216" i="2"/>
  <c r="I216" i="2"/>
  <c r="J216" i="2"/>
  <c r="H217" i="2"/>
  <c r="I217" i="2"/>
  <c r="J217" i="2"/>
  <c r="H218" i="2"/>
  <c r="I218" i="2"/>
  <c r="J218" i="2"/>
  <c r="H219" i="2"/>
  <c r="I219" i="2"/>
  <c r="J219" i="2"/>
  <c r="H220" i="2"/>
  <c r="I220" i="2"/>
  <c r="J220" i="2"/>
  <c r="H221" i="2"/>
  <c r="I221" i="2"/>
  <c r="J221" i="2"/>
  <c r="H222" i="2"/>
  <c r="I222" i="2"/>
  <c r="J222" i="2"/>
  <c r="H223" i="2"/>
  <c r="I223" i="2"/>
  <c r="J223" i="2"/>
  <c r="H224" i="2"/>
  <c r="I224" i="2"/>
  <c r="J224" i="2"/>
  <c r="H225" i="2"/>
  <c r="I225" i="2"/>
  <c r="J225" i="2"/>
  <c r="H226" i="2"/>
  <c r="I226" i="2"/>
  <c r="J226" i="2"/>
  <c r="H227" i="2"/>
  <c r="I227" i="2"/>
  <c r="J227" i="2"/>
  <c r="H228" i="2"/>
  <c r="I228" i="2"/>
  <c r="J228" i="2"/>
  <c r="H229" i="2"/>
  <c r="I229" i="2"/>
  <c r="J229" i="2"/>
  <c r="H230" i="2"/>
  <c r="I230" i="2"/>
  <c r="J230" i="2"/>
  <c r="H231" i="2"/>
  <c r="I231" i="2"/>
  <c r="J231" i="2"/>
  <c r="H232" i="2"/>
  <c r="I232" i="2"/>
  <c r="J232" i="2"/>
  <c r="H233" i="2"/>
  <c r="I233" i="2"/>
  <c r="J233" i="2"/>
  <c r="H234" i="2"/>
  <c r="I234" i="2"/>
  <c r="J234" i="2"/>
  <c r="H235" i="2"/>
  <c r="I235" i="2"/>
  <c r="J235" i="2"/>
  <c r="H236" i="2"/>
  <c r="I236" i="2"/>
  <c r="J236" i="2"/>
  <c r="H237" i="2"/>
  <c r="I237" i="2"/>
  <c r="J237" i="2"/>
  <c r="H238" i="2"/>
  <c r="I238" i="2"/>
  <c r="J238" i="2"/>
  <c r="H239" i="2"/>
  <c r="I239" i="2"/>
  <c r="J239" i="2"/>
  <c r="H240" i="2"/>
  <c r="I240" i="2"/>
  <c r="J240" i="2"/>
  <c r="H241" i="2"/>
  <c r="I241" i="2"/>
  <c r="J241" i="2"/>
  <c r="H242" i="2"/>
  <c r="I242" i="2"/>
  <c r="J242" i="2"/>
  <c r="H243" i="2"/>
  <c r="I243" i="2"/>
  <c r="J243" i="2"/>
  <c r="H244" i="2"/>
  <c r="I244" i="2"/>
  <c r="J244" i="2"/>
  <c r="H245" i="2"/>
  <c r="I245" i="2"/>
  <c r="J245" i="2"/>
  <c r="H246" i="2"/>
  <c r="I246" i="2"/>
  <c r="J246" i="2"/>
  <c r="H247" i="2"/>
  <c r="I247" i="2"/>
  <c r="J247" i="2"/>
  <c r="H248" i="2"/>
  <c r="I248" i="2"/>
  <c r="J248" i="2"/>
  <c r="H249" i="2"/>
  <c r="I249" i="2"/>
  <c r="J249" i="2"/>
  <c r="H250" i="2"/>
  <c r="I250" i="2"/>
  <c r="J250" i="2"/>
  <c r="H251" i="2"/>
  <c r="I251" i="2"/>
  <c r="J251" i="2"/>
  <c r="H252" i="2"/>
  <c r="I252" i="2"/>
  <c r="J252" i="2"/>
  <c r="H253" i="2"/>
  <c r="I253" i="2"/>
  <c r="J253" i="2"/>
  <c r="H254" i="2"/>
  <c r="I254" i="2"/>
  <c r="J254" i="2"/>
  <c r="H255" i="2"/>
  <c r="I255" i="2"/>
  <c r="J255" i="2"/>
  <c r="H256" i="2"/>
  <c r="I256" i="2"/>
  <c r="J256" i="2"/>
  <c r="H257" i="2"/>
  <c r="I257" i="2"/>
  <c r="J257" i="2"/>
  <c r="H258" i="2"/>
  <c r="I258" i="2"/>
  <c r="J258" i="2"/>
  <c r="H259" i="2"/>
  <c r="I259" i="2"/>
  <c r="J259" i="2"/>
  <c r="H260" i="2"/>
  <c r="I260" i="2"/>
  <c r="J260" i="2"/>
  <c r="H261" i="2"/>
  <c r="I261" i="2"/>
  <c r="J261" i="2"/>
  <c r="H262" i="2"/>
  <c r="I262" i="2"/>
  <c r="J262" i="2"/>
  <c r="H263" i="2"/>
  <c r="I263" i="2"/>
  <c r="J263" i="2"/>
  <c r="H264" i="2"/>
  <c r="I264" i="2"/>
  <c r="J264" i="2"/>
  <c r="H265" i="2"/>
  <c r="I265" i="2"/>
  <c r="J265" i="2"/>
  <c r="H266" i="2"/>
  <c r="I266" i="2"/>
  <c r="J266" i="2"/>
  <c r="H267" i="2"/>
  <c r="I267" i="2"/>
  <c r="J267" i="2"/>
  <c r="H268" i="2"/>
  <c r="I268" i="2"/>
  <c r="J268" i="2"/>
  <c r="H269" i="2"/>
  <c r="I269" i="2"/>
  <c r="J269" i="2"/>
  <c r="H270" i="2"/>
  <c r="I270" i="2"/>
  <c r="J270" i="2"/>
  <c r="H271" i="2"/>
  <c r="I271" i="2"/>
  <c r="J271" i="2"/>
  <c r="H272" i="2"/>
  <c r="I272" i="2"/>
  <c r="J272" i="2"/>
  <c r="H273" i="2"/>
  <c r="I273" i="2"/>
  <c r="J273" i="2"/>
  <c r="H274" i="2"/>
  <c r="I274" i="2"/>
  <c r="J274" i="2"/>
  <c r="H275" i="2"/>
  <c r="I275" i="2"/>
  <c r="J275" i="2"/>
  <c r="H276" i="2"/>
  <c r="I276" i="2"/>
  <c r="J276" i="2"/>
  <c r="H277" i="2"/>
  <c r="I277" i="2"/>
  <c r="J277" i="2"/>
  <c r="H278" i="2"/>
  <c r="I278" i="2"/>
  <c r="J278" i="2"/>
  <c r="H279" i="2"/>
  <c r="I279" i="2"/>
  <c r="J279" i="2"/>
  <c r="H280" i="2"/>
  <c r="I280" i="2"/>
  <c r="J280" i="2"/>
  <c r="H281" i="2"/>
  <c r="I281" i="2"/>
  <c r="J281" i="2"/>
  <c r="H282" i="2"/>
  <c r="I282" i="2"/>
  <c r="J282" i="2"/>
  <c r="H283" i="2"/>
  <c r="I283" i="2"/>
  <c r="J283" i="2"/>
  <c r="H284" i="2"/>
  <c r="I284" i="2"/>
  <c r="J284" i="2"/>
  <c r="H285" i="2"/>
  <c r="I285" i="2"/>
  <c r="J285" i="2"/>
  <c r="H286" i="2"/>
  <c r="I286" i="2"/>
  <c r="J286" i="2"/>
  <c r="H287" i="2"/>
  <c r="I287" i="2"/>
  <c r="J287" i="2"/>
  <c r="H288" i="2"/>
  <c r="I288" i="2"/>
  <c r="J288" i="2"/>
  <c r="H289" i="2"/>
  <c r="I289" i="2"/>
  <c r="J289" i="2"/>
  <c r="H290" i="2"/>
  <c r="I290" i="2"/>
  <c r="J290" i="2"/>
  <c r="H291" i="2"/>
  <c r="I291" i="2"/>
  <c r="J291" i="2"/>
  <c r="H292" i="2"/>
  <c r="I292" i="2"/>
  <c r="J292" i="2"/>
  <c r="H293" i="2"/>
  <c r="I293" i="2"/>
  <c r="J293" i="2"/>
  <c r="H294" i="2"/>
  <c r="I294" i="2"/>
  <c r="J294" i="2"/>
  <c r="H295" i="2"/>
  <c r="I295" i="2"/>
  <c r="J295" i="2"/>
  <c r="H296" i="2"/>
  <c r="I296" i="2"/>
  <c r="J296" i="2"/>
  <c r="H297" i="2"/>
  <c r="I297" i="2"/>
  <c r="J297" i="2"/>
  <c r="H298" i="2"/>
  <c r="I298" i="2"/>
  <c r="J298" i="2"/>
  <c r="H299" i="2"/>
  <c r="I299" i="2"/>
  <c r="J299" i="2"/>
  <c r="H300" i="2"/>
  <c r="I300" i="2"/>
  <c r="J300" i="2"/>
  <c r="H301" i="2"/>
  <c r="I301" i="2"/>
  <c r="J301" i="2"/>
  <c r="H302" i="2"/>
  <c r="I302" i="2"/>
  <c r="J302" i="2"/>
  <c r="H303" i="2"/>
  <c r="I303" i="2"/>
  <c r="J303" i="2"/>
  <c r="H304" i="2"/>
  <c r="I304" i="2"/>
  <c r="J304" i="2"/>
  <c r="H305" i="2"/>
  <c r="I305" i="2"/>
  <c r="J305" i="2"/>
  <c r="H306" i="2"/>
  <c r="I306" i="2"/>
  <c r="J306" i="2"/>
  <c r="H307" i="2"/>
  <c r="I307" i="2"/>
  <c r="J307" i="2"/>
  <c r="H308" i="2"/>
  <c r="I308" i="2"/>
  <c r="J308" i="2"/>
  <c r="H309" i="2"/>
  <c r="I309" i="2"/>
  <c r="J309" i="2"/>
  <c r="H310" i="2"/>
  <c r="I310" i="2"/>
  <c r="J310" i="2"/>
  <c r="H311" i="2"/>
  <c r="I311" i="2"/>
  <c r="J311" i="2"/>
  <c r="H312" i="2"/>
  <c r="I312" i="2"/>
  <c r="J312" i="2"/>
  <c r="H313" i="2"/>
  <c r="I313" i="2"/>
  <c r="J313" i="2"/>
  <c r="H314" i="2"/>
  <c r="I314" i="2"/>
  <c r="J314" i="2"/>
  <c r="H315" i="2"/>
  <c r="I315" i="2"/>
  <c r="J315" i="2"/>
  <c r="H316" i="2"/>
  <c r="I316" i="2"/>
  <c r="J316" i="2"/>
  <c r="H317" i="2"/>
  <c r="I317" i="2"/>
  <c r="J317" i="2"/>
  <c r="H318" i="2"/>
  <c r="I318" i="2"/>
  <c r="J318" i="2"/>
  <c r="H319" i="2"/>
  <c r="I319" i="2"/>
  <c r="J319" i="2"/>
  <c r="H320" i="2"/>
  <c r="I320" i="2"/>
  <c r="J320" i="2"/>
  <c r="H321" i="2"/>
  <c r="I321" i="2"/>
  <c r="J321" i="2"/>
  <c r="H322" i="2"/>
  <c r="I322" i="2"/>
  <c r="J322" i="2"/>
  <c r="H323" i="2"/>
  <c r="I323" i="2"/>
  <c r="J323" i="2"/>
  <c r="H324" i="2"/>
  <c r="I324" i="2"/>
  <c r="J324" i="2"/>
  <c r="H325" i="2"/>
  <c r="I325" i="2"/>
  <c r="J325" i="2"/>
  <c r="H326" i="2"/>
  <c r="I326" i="2"/>
  <c r="J326" i="2"/>
  <c r="H327" i="2"/>
  <c r="I327" i="2"/>
  <c r="J327" i="2"/>
  <c r="H328" i="2"/>
  <c r="I328" i="2"/>
  <c r="J328" i="2"/>
  <c r="H329" i="2"/>
  <c r="I329" i="2"/>
  <c r="J329" i="2"/>
  <c r="H330" i="2"/>
  <c r="I330" i="2"/>
  <c r="J330" i="2"/>
  <c r="H331" i="2"/>
  <c r="I331" i="2"/>
  <c r="J331" i="2"/>
  <c r="H332" i="2"/>
  <c r="I332" i="2"/>
  <c r="J332" i="2"/>
  <c r="H333" i="2"/>
  <c r="I333" i="2"/>
  <c r="J333" i="2"/>
  <c r="H334" i="2"/>
  <c r="I334" i="2"/>
  <c r="J334" i="2"/>
  <c r="H335" i="2"/>
  <c r="I335" i="2"/>
  <c r="J335" i="2"/>
  <c r="H336" i="2"/>
  <c r="I336" i="2"/>
  <c r="J336" i="2"/>
  <c r="H337" i="2"/>
  <c r="I337" i="2"/>
  <c r="J337" i="2"/>
  <c r="H338" i="2"/>
  <c r="I338" i="2"/>
  <c r="J338" i="2"/>
  <c r="H339" i="2"/>
  <c r="I339" i="2"/>
  <c r="J339" i="2"/>
  <c r="H340" i="2"/>
  <c r="I340" i="2"/>
  <c r="J340" i="2"/>
  <c r="H341" i="2"/>
  <c r="I341" i="2"/>
  <c r="J341" i="2"/>
  <c r="H342" i="2"/>
  <c r="I342" i="2"/>
  <c r="J342" i="2"/>
  <c r="H343" i="2"/>
  <c r="I343" i="2"/>
  <c r="J343" i="2"/>
  <c r="H344" i="2"/>
  <c r="I344" i="2"/>
  <c r="J344" i="2"/>
  <c r="H345" i="2"/>
  <c r="I345" i="2"/>
  <c r="J345" i="2"/>
  <c r="H346" i="2"/>
  <c r="I346" i="2"/>
  <c r="J346" i="2"/>
  <c r="H347" i="2"/>
  <c r="I347" i="2"/>
  <c r="J347" i="2"/>
  <c r="H348" i="2"/>
  <c r="I348" i="2"/>
  <c r="J348" i="2"/>
  <c r="H349" i="2"/>
  <c r="I349" i="2"/>
  <c r="J349" i="2"/>
  <c r="H350" i="2"/>
  <c r="I350" i="2"/>
  <c r="J350" i="2"/>
  <c r="H351" i="2"/>
  <c r="I351" i="2"/>
  <c r="J351" i="2"/>
  <c r="H352" i="2"/>
  <c r="I352" i="2"/>
  <c r="J352" i="2"/>
  <c r="H353" i="2"/>
  <c r="I353" i="2"/>
  <c r="J353" i="2"/>
  <c r="H354" i="2"/>
  <c r="I354" i="2"/>
  <c r="J354" i="2"/>
  <c r="H355" i="2"/>
  <c r="I355" i="2"/>
  <c r="J355" i="2"/>
  <c r="H356" i="2"/>
  <c r="I356" i="2"/>
  <c r="J356" i="2"/>
  <c r="H357" i="2"/>
  <c r="I357" i="2"/>
  <c r="J357" i="2"/>
  <c r="H358" i="2"/>
  <c r="I358" i="2"/>
  <c r="J358" i="2"/>
  <c r="H359" i="2"/>
  <c r="I359" i="2"/>
  <c r="J359" i="2"/>
  <c r="H360" i="2"/>
  <c r="I360" i="2"/>
  <c r="J360" i="2"/>
  <c r="H361" i="2"/>
  <c r="I361" i="2"/>
  <c r="J361" i="2"/>
  <c r="H362" i="2"/>
  <c r="I362" i="2"/>
  <c r="J362" i="2"/>
  <c r="H363" i="2"/>
  <c r="I363" i="2"/>
  <c r="J363" i="2"/>
  <c r="H364" i="2"/>
  <c r="I364" i="2"/>
  <c r="J364" i="2"/>
  <c r="H365" i="2"/>
  <c r="I365" i="2"/>
  <c r="J365" i="2"/>
  <c r="H366" i="2"/>
  <c r="I366" i="2"/>
  <c r="J366" i="2"/>
  <c r="H367" i="2"/>
  <c r="I367" i="2"/>
  <c r="J367" i="2"/>
  <c r="H368" i="2"/>
  <c r="I368" i="2"/>
  <c r="J368" i="2"/>
  <c r="H369" i="2"/>
  <c r="I369" i="2"/>
  <c r="J369" i="2"/>
  <c r="H370" i="2"/>
  <c r="I370" i="2"/>
  <c r="J370" i="2"/>
  <c r="H371" i="2"/>
  <c r="I371" i="2"/>
  <c r="J371" i="2"/>
  <c r="H372" i="2"/>
  <c r="I372" i="2"/>
  <c r="J372" i="2"/>
  <c r="H373" i="2"/>
  <c r="I373" i="2"/>
  <c r="J373" i="2"/>
  <c r="H374" i="2"/>
  <c r="I374" i="2"/>
  <c r="J374" i="2"/>
  <c r="H375" i="2"/>
  <c r="I375" i="2"/>
  <c r="J375" i="2"/>
  <c r="H376" i="2"/>
  <c r="I376" i="2"/>
  <c r="J376" i="2"/>
  <c r="H377" i="2"/>
  <c r="I377" i="2"/>
  <c r="J377" i="2"/>
  <c r="H378" i="2"/>
  <c r="I378" i="2"/>
  <c r="J378" i="2"/>
  <c r="H379" i="2"/>
  <c r="I379" i="2"/>
  <c r="J379" i="2"/>
  <c r="H380" i="2"/>
  <c r="I380" i="2"/>
  <c r="J380" i="2"/>
  <c r="H381" i="2"/>
  <c r="I381" i="2"/>
  <c r="J381" i="2"/>
  <c r="H382" i="2"/>
  <c r="I382" i="2"/>
  <c r="J382" i="2"/>
  <c r="H383" i="2"/>
  <c r="I383" i="2"/>
  <c r="J383" i="2"/>
  <c r="H384" i="2"/>
  <c r="I384" i="2"/>
  <c r="J384" i="2"/>
  <c r="H385" i="2"/>
  <c r="I385" i="2"/>
  <c r="J385" i="2"/>
  <c r="H386" i="2"/>
  <c r="I386" i="2"/>
  <c r="J386" i="2"/>
  <c r="H387" i="2"/>
  <c r="I387" i="2"/>
  <c r="J387" i="2"/>
  <c r="H388" i="2"/>
  <c r="I388" i="2"/>
  <c r="J388" i="2"/>
  <c r="H389" i="2"/>
  <c r="I389" i="2"/>
  <c r="J389" i="2"/>
  <c r="H390" i="2"/>
  <c r="I390" i="2"/>
  <c r="J390" i="2"/>
  <c r="H391" i="2"/>
  <c r="I391" i="2"/>
  <c r="J391" i="2"/>
  <c r="H392" i="2"/>
  <c r="I392" i="2"/>
  <c r="J392" i="2"/>
  <c r="H393" i="2"/>
  <c r="I393" i="2"/>
  <c r="J393" i="2"/>
  <c r="H394" i="2"/>
  <c r="I394" i="2"/>
  <c r="J394" i="2"/>
  <c r="H395" i="2"/>
  <c r="I395" i="2"/>
  <c r="J395" i="2"/>
  <c r="H396" i="2"/>
  <c r="I396" i="2"/>
  <c r="J396" i="2"/>
  <c r="H397" i="2"/>
  <c r="I397" i="2"/>
  <c r="J397" i="2"/>
  <c r="H398" i="2"/>
  <c r="I398" i="2"/>
  <c r="J398" i="2"/>
  <c r="H399" i="2"/>
  <c r="I399" i="2"/>
  <c r="J399" i="2"/>
  <c r="H400" i="2"/>
  <c r="I400" i="2"/>
  <c r="J400" i="2"/>
  <c r="H401" i="2"/>
  <c r="I401" i="2"/>
  <c r="J401" i="2"/>
  <c r="H402" i="2"/>
  <c r="I402" i="2"/>
  <c r="J402" i="2"/>
  <c r="H403" i="2"/>
  <c r="I403" i="2"/>
  <c r="J403" i="2"/>
  <c r="H404" i="2"/>
  <c r="I404" i="2"/>
  <c r="J404" i="2"/>
  <c r="H405" i="2"/>
  <c r="I405" i="2"/>
  <c r="J405" i="2"/>
  <c r="H406" i="2"/>
  <c r="I406" i="2"/>
  <c r="J406" i="2"/>
  <c r="H407" i="2"/>
  <c r="I407" i="2"/>
  <c r="J407" i="2"/>
  <c r="H408" i="2"/>
  <c r="I408" i="2"/>
  <c r="J408" i="2"/>
  <c r="H409" i="2"/>
  <c r="I409" i="2"/>
  <c r="J409" i="2"/>
  <c r="H410" i="2"/>
  <c r="I410" i="2"/>
  <c r="J410" i="2"/>
  <c r="H411" i="2"/>
  <c r="I411" i="2"/>
  <c r="J411" i="2"/>
  <c r="H412" i="2"/>
  <c r="I412" i="2"/>
  <c r="J412" i="2"/>
  <c r="H413" i="2"/>
  <c r="I413" i="2"/>
  <c r="J413" i="2"/>
  <c r="H414" i="2"/>
  <c r="I414" i="2"/>
  <c r="J414" i="2"/>
  <c r="H415" i="2"/>
  <c r="I415" i="2"/>
  <c r="J415" i="2"/>
  <c r="H416" i="2"/>
  <c r="I416" i="2"/>
  <c r="J416" i="2"/>
  <c r="H417" i="2"/>
  <c r="I417" i="2"/>
  <c r="J417" i="2"/>
  <c r="H418" i="2"/>
  <c r="I418" i="2"/>
  <c r="J418" i="2"/>
  <c r="H419" i="2"/>
  <c r="I419" i="2"/>
  <c r="J419" i="2"/>
  <c r="H420" i="2"/>
  <c r="I420" i="2"/>
  <c r="J420" i="2"/>
  <c r="H421" i="2"/>
  <c r="I421" i="2"/>
  <c r="J421" i="2"/>
  <c r="H422" i="2"/>
  <c r="I422" i="2"/>
  <c r="J422" i="2"/>
  <c r="H423" i="2"/>
  <c r="I423" i="2"/>
  <c r="J423" i="2"/>
  <c r="H424" i="2"/>
  <c r="I424" i="2"/>
  <c r="J424" i="2"/>
  <c r="H425" i="2"/>
  <c r="I425" i="2"/>
  <c r="J425" i="2"/>
  <c r="H426" i="2"/>
  <c r="I426" i="2"/>
  <c r="J426" i="2"/>
  <c r="H427" i="2"/>
  <c r="I427" i="2"/>
  <c r="J427" i="2"/>
  <c r="H428" i="2"/>
  <c r="I428" i="2"/>
  <c r="J428" i="2"/>
  <c r="H429" i="2"/>
  <c r="I429" i="2"/>
  <c r="J429" i="2"/>
  <c r="H430" i="2"/>
  <c r="I430" i="2"/>
  <c r="J430" i="2"/>
  <c r="H431" i="2"/>
  <c r="I431" i="2"/>
  <c r="J431" i="2"/>
  <c r="H432" i="2"/>
  <c r="I432" i="2"/>
  <c r="J432" i="2"/>
  <c r="H433" i="2"/>
  <c r="I433" i="2"/>
  <c r="J433" i="2"/>
  <c r="H434" i="2"/>
  <c r="I434" i="2"/>
  <c r="J434" i="2"/>
  <c r="H435" i="2"/>
  <c r="I435" i="2"/>
  <c r="J435" i="2"/>
  <c r="H436" i="2"/>
  <c r="I436" i="2"/>
  <c r="J436" i="2"/>
  <c r="H437" i="2"/>
  <c r="I437" i="2"/>
  <c r="J437" i="2"/>
  <c r="H438" i="2"/>
  <c r="I438" i="2"/>
  <c r="J438" i="2"/>
  <c r="H439" i="2"/>
  <c r="I439" i="2"/>
  <c r="J439" i="2"/>
  <c r="H440" i="2"/>
  <c r="I440" i="2"/>
  <c r="J440" i="2"/>
  <c r="H441" i="2"/>
  <c r="I441" i="2"/>
  <c r="J441" i="2"/>
  <c r="H442" i="2"/>
  <c r="I442" i="2"/>
  <c r="J442" i="2"/>
  <c r="H443" i="2"/>
  <c r="I443" i="2"/>
  <c r="J443" i="2"/>
  <c r="H444" i="2"/>
  <c r="I444" i="2"/>
  <c r="J444" i="2"/>
  <c r="H445" i="2"/>
  <c r="I445" i="2"/>
  <c r="J445" i="2"/>
  <c r="H446" i="2"/>
  <c r="I446" i="2"/>
  <c r="J446" i="2"/>
  <c r="H447" i="2"/>
  <c r="I447" i="2"/>
  <c r="J447" i="2"/>
  <c r="H448" i="2"/>
  <c r="I448" i="2"/>
  <c r="J448" i="2"/>
  <c r="H449" i="2"/>
  <c r="I449" i="2"/>
  <c r="J449" i="2"/>
  <c r="H450" i="2"/>
  <c r="I450" i="2"/>
  <c r="J450" i="2"/>
  <c r="H451" i="2"/>
  <c r="I451" i="2"/>
  <c r="J451" i="2"/>
  <c r="H452" i="2"/>
  <c r="I452" i="2"/>
  <c r="J452" i="2"/>
  <c r="H453" i="2"/>
  <c r="I453" i="2"/>
  <c r="J453" i="2"/>
  <c r="H454" i="2"/>
  <c r="I454" i="2"/>
  <c r="J454" i="2"/>
  <c r="H455" i="2"/>
  <c r="I455" i="2"/>
  <c r="J455" i="2"/>
  <c r="H456" i="2"/>
  <c r="I456" i="2"/>
  <c r="J456" i="2"/>
  <c r="H457" i="2"/>
  <c r="I457" i="2"/>
  <c r="J457" i="2"/>
  <c r="H458" i="2"/>
  <c r="I458" i="2"/>
  <c r="J458" i="2"/>
  <c r="H459" i="2"/>
  <c r="I459" i="2"/>
  <c r="J459" i="2"/>
  <c r="H460" i="2"/>
  <c r="I460" i="2"/>
  <c r="J460" i="2"/>
  <c r="H461" i="2"/>
  <c r="I461" i="2"/>
  <c r="J461" i="2"/>
  <c r="H462" i="2"/>
  <c r="I462" i="2"/>
  <c r="J462" i="2"/>
  <c r="H463" i="2"/>
  <c r="I463" i="2"/>
  <c r="J463" i="2"/>
  <c r="H464" i="2"/>
  <c r="I464" i="2"/>
  <c r="J464" i="2"/>
  <c r="H465" i="2"/>
  <c r="I465" i="2"/>
  <c r="J465" i="2"/>
  <c r="H466" i="2"/>
  <c r="I466" i="2"/>
  <c r="J466" i="2"/>
  <c r="H467" i="2"/>
  <c r="I467" i="2"/>
  <c r="J467" i="2"/>
  <c r="H468" i="2"/>
  <c r="I468" i="2"/>
  <c r="J468" i="2"/>
  <c r="H469" i="2"/>
  <c r="I469" i="2"/>
  <c r="J469" i="2"/>
  <c r="H470" i="2"/>
  <c r="I470" i="2"/>
  <c r="J470" i="2"/>
  <c r="H471" i="2"/>
  <c r="I471" i="2"/>
  <c r="J471" i="2"/>
  <c r="H472" i="2"/>
  <c r="I472" i="2"/>
  <c r="J472" i="2"/>
  <c r="H473" i="2"/>
  <c r="I473" i="2"/>
  <c r="J473" i="2"/>
  <c r="H474" i="2"/>
  <c r="I474" i="2"/>
  <c r="J474" i="2"/>
  <c r="H475" i="2"/>
  <c r="I475" i="2"/>
  <c r="J475" i="2"/>
  <c r="H476" i="2"/>
  <c r="I476" i="2"/>
  <c r="J476" i="2"/>
  <c r="H477" i="2"/>
  <c r="I477" i="2"/>
  <c r="J477" i="2"/>
  <c r="H478" i="2"/>
  <c r="I478" i="2"/>
  <c r="J478" i="2"/>
  <c r="H479" i="2"/>
  <c r="I479" i="2"/>
  <c r="J479" i="2"/>
  <c r="H480" i="2"/>
  <c r="I480" i="2"/>
  <c r="J480" i="2"/>
  <c r="H481" i="2"/>
  <c r="I481" i="2"/>
  <c r="J481" i="2"/>
  <c r="H482" i="2"/>
  <c r="I482" i="2"/>
  <c r="J482" i="2"/>
  <c r="H483" i="2"/>
  <c r="I483" i="2"/>
  <c r="J483" i="2"/>
  <c r="H484" i="2"/>
  <c r="I484" i="2"/>
  <c r="J484" i="2"/>
  <c r="H485" i="2"/>
  <c r="I485" i="2"/>
  <c r="J485" i="2"/>
  <c r="H486" i="2"/>
  <c r="I486" i="2"/>
  <c r="J486" i="2"/>
  <c r="H487" i="2"/>
  <c r="I487" i="2"/>
  <c r="J487" i="2"/>
  <c r="H488" i="2"/>
  <c r="I488" i="2"/>
  <c r="J488" i="2"/>
  <c r="H489" i="2"/>
  <c r="I489" i="2"/>
  <c r="J489" i="2"/>
  <c r="H490" i="2"/>
  <c r="I490" i="2"/>
  <c r="J490" i="2"/>
  <c r="H491" i="2"/>
  <c r="I491" i="2"/>
  <c r="J491" i="2"/>
  <c r="H492" i="2"/>
  <c r="I492" i="2"/>
  <c r="J492" i="2"/>
  <c r="H493" i="2"/>
  <c r="I493" i="2"/>
  <c r="J493" i="2"/>
  <c r="H494" i="2"/>
  <c r="I494" i="2"/>
  <c r="J494" i="2"/>
  <c r="H495" i="2"/>
  <c r="I495" i="2"/>
  <c r="J495" i="2"/>
  <c r="H496" i="2"/>
  <c r="I496" i="2"/>
  <c r="J496" i="2"/>
  <c r="H497" i="2"/>
  <c r="I497" i="2"/>
  <c r="J497" i="2"/>
  <c r="H498" i="2"/>
  <c r="I498" i="2"/>
  <c r="J498" i="2"/>
  <c r="H499" i="2"/>
  <c r="I499" i="2"/>
  <c r="J499" i="2"/>
  <c r="H500" i="2"/>
  <c r="I500" i="2"/>
  <c r="J500" i="2"/>
  <c r="W4" i="2" a="1"/>
  <c r="W4" i="2"/>
  <c r="X4" i="2"/>
  <c r="W5" i="2" a="1"/>
  <c r="W5" i="2" s="1"/>
  <c r="X5" i="2"/>
  <c r="W6" i="2" a="1"/>
  <c r="W6" i="2"/>
  <c r="X6" i="2"/>
  <c r="W7" i="2" a="1"/>
  <c r="W7" i="2" s="1"/>
  <c r="X7" i="2"/>
  <c r="W8" i="2" a="1"/>
  <c r="W8" i="2"/>
  <c r="X8" i="2"/>
  <c r="W9" i="2" a="1"/>
  <c r="W9" i="2" s="1"/>
  <c r="X9" i="2"/>
  <c r="W10" i="2" a="1"/>
  <c r="W10" i="2"/>
  <c r="X10" i="2"/>
  <c r="W11" i="2" a="1"/>
  <c r="W11" i="2" s="1"/>
  <c r="X11" i="2"/>
  <c r="W12" i="2" a="1"/>
  <c r="W12" i="2"/>
  <c r="X12" i="2"/>
  <c r="W13" i="2" a="1"/>
  <c r="W13" i="2" s="1"/>
  <c r="X13" i="2"/>
  <c r="W14" i="2" a="1"/>
  <c r="W14" i="2"/>
  <c r="X14" i="2"/>
  <c r="W15" i="2" a="1"/>
  <c r="W15" i="2" s="1"/>
  <c r="X15" i="2"/>
  <c r="W16" i="2" a="1"/>
  <c r="W16" i="2"/>
  <c r="X16" i="2"/>
  <c r="W17" i="2" a="1"/>
  <c r="W17" i="2" s="1"/>
  <c r="X17" i="2"/>
  <c r="W18" i="2" a="1"/>
  <c r="W18" i="2"/>
  <c r="X18" i="2"/>
  <c r="W19" i="2" a="1"/>
  <c r="W19" i="2" s="1"/>
  <c r="X19" i="2"/>
  <c r="W20" i="2" a="1"/>
  <c r="W20" i="2"/>
  <c r="X20" i="2"/>
  <c r="W21" i="2" a="1"/>
  <c r="W21" i="2" s="1"/>
  <c r="X21" i="2"/>
  <c r="W22" i="2" a="1"/>
  <c r="W22" i="2"/>
  <c r="X22" i="2"/>
  <c r="W23" i="2" a="1"/>
  <c r="W23" i="2" s="1"/>
  <c r="X23" i="2"/>
  <c r="W24" i="2" a="1"/>
  <c r="W24" i="2"/>
  <c r="X24" i="2"/>
  <c r="W25" i="2" a="1"/>
  <c r="W25" i="2" s="1"/>
  <c r="X25" i="2"/>
  <c r="W26" i="2" a="1"/>
  <c r="W26" i="2"/>
  <c r="X26" i="2"/>
  <c r="W27" i="2" a="1"/>
  <c r="W27" i="2" s="1"/>
  <c r="X27" i="2"/>
  <c r="W28" i="2" a="1"/>
  <c r="W28" i="2"/>
  <c r="X28" i="2"/>
  <c r="W29" i="2" a="1"/>
  <c r="W29" i="2" s="1"/>
  <c r="X29" i="2"/>
  <c r="W30" i="2" a="1"/>
  <c r="W30" i="2"/>
  <c r="X30" i="2"/>
  <c r="W31" i="2" a="1"/>
  <c r="W31" i="2" s="1"/>
  <c r="X31" i="2"/>
  <c r="W32" i="2" a="1"/>
  <c r="W32" i="2"/>
  <c r="X32" i="2"/>
  <c r="W33" i="2" a="1"/>
  <c r="W33" i="2" s="1"/>
  <c r="X33" i="2"/>
  <c r="W34" i="2" a="1"/>
  <c r="W34" i="2"/>
  <c r="X34" i="2"/>
  <c r="W35" i="2" a="1"/>
  <c r="W35" i="2" s="1"/>
  <c r="X35" i="2"/>
  <c r="W36" i="2" a="1"/>
  <c r="W36" i="2"/>
  <c r="X36" i="2"/>
  <c r="W37" i="2" a="1"/>
  <c r="W37" i="2" s="1"/>
  <c r="X37" i="2"/>
  <c r="W38" i="2" a="1"/>
  <c r="W38" i="2"/>
  <c r="X38" i="2"/>
  <c r="W39" i="2" a="1"/>
  <c r="W39" i="2" s="1"/>
  <c r="X39" i="2"/>
  <c r="W40" i="2" a="1"/>
  <c r="W40" i="2"/>
  <c r="X40" i="2"/>
  <c r="W41" i="2" a="1"/>
  <c r="W41" i="2" s="1"/>
  <c r="X41" i="2"/>
  <c r="W42" i="2" a="1"/>
  <c r="W42" i="2"/>
  <c r="X42" i="2"/>
  <c r="W43" i="2" a="1"/>
  <c r="W43" i="2" s="1"/>
  <c r="X43" i="2"/>
  <c r="W44" i="2" a="1"/>
  <c r="W44" i="2"/>
  <c r="X44" i="2"/>
  <c r="W45" i="2" a="1"/>
  <c r="W45" i="2" s="1"/>
  <c r="X45" i="2"/>
  <c r="W46" i="2" a="1"/>
  <c r="W46" i="2"/>
  <c r="X46" i="2"/>
  <c r="W47" i="2" a="1"/>
  <c r="W47" i="2" s="1"/>
  <c r="X47" i="2"/>
  <c r="W48" i="2" a="1"/>
  <c r="W48" i="2"/>
  <c r="X48" i="2"/>
  <c r="W49" i="2" a="1"/>
  <c r="W49" i="2" s="1"/>
  <c r="X49" i="2"/>
  <c r="W50" i="2" a="1"/>
  <c r="W50" i="2"/>
  <c r="X50" i="2"/>
  <c r="W51" i="2" a="1"/>
  <c r="W51" i="2" s="1"/>
  <c r="X51" i="2"/>
  <c r="W52" i="2" a="1"/>
  <c r="W52" i="2"/>
  <c r="X52" i="2"/>
  <c r="W53" i="2" a="1"/>
  <c r="W53" i="2" s="1"/>
  <c r="X53" i="2"/>
  <c r="W54" i="2" a="1"/>
  <c r="W54" i="2"/>
  <c r="X54" i="2"/>
  <c r="W55" i="2" a="1"/>
  <c r="W55" i="2" s="1"/>
  <c r="X55" i="2"/>
  <c r="W56" i="2" a="1"/>
  <c r="W56" i="2"/>
  <c r="X56" i="2"/>
  <c r="W57" i="2" a="1"/>
  <c r="W57" i="2" s="1"/>
  <c r="X57" i="2"/>
  <c r="W58" i="2" a="1"/>
  <c r="W58" i="2"/>
  <c r="X58" i="2"/>
  <c r="W59" i="2" a="1"/>
  <c r="W59" i="2" s="1"/>
  <c r="X59" i="2"/>
  <c r="W60" i="2" a="1"/>
  <c r="W60" i="2"/>
  <c r="X60" i="2"/>
  <c r="W61" i="2" a="1"/>
  <c r="W61" i="2" s="1"/>
  <c r="X61" i="2"/>
  <c r="W62" i="2" a="1"/>
  <c r="W62" i="2"/>
  <c r="X62" i="2"/>
  <c r="W63" i="2" a="1"/>
  <c r="W63" i="2" s="1"/>
  <c r="X63" i="2"/>
  <c r="W64" i="2" a="1"/>
  <c r="W64" i="2"/>
  <c r="X64" i="2"/>
  <c r="W65" i="2" a="1"/>
  <c r="W65" i="2" s="1"/>
  <c r="X65" i="2"/>
  <c r="W66" i="2" a="1"/>
  <c r="W66" i="2"/>
  <c r="X66" i="2"/>
  <c r="W67" i="2" a="1"/>
  <c r="W67" i="2" s="1"/>
  <c r="X67" i="2"/>
  <c r="W68" i="2" a="1"/>
  <c r="W68" i="2"/>
  <c r="X68" i="2"/>
  <c r="W69" i="2" a="1"/>
  <c r="W69" i="2" s="1"/>
  <c r="X69" i="2"/>
  <c r="W70" i="2" a="1"/>
  <c r="W70" i="2"/>
  <c r="X70" i="2"/>
  <c r="W71" i="2" a="1"/>
  <c r="W71" i="2" s="1"/>
  <c r="X71" i="2"/>
  <c r="W72" i="2" a="1"/>
  <c r="W72" i="2"/>
  <c r="X72" i="2"/>
  <c r="W73" i="2" a="1"/>
  <c r="W73" i="2" s="1"/>
  <c r="X73" i="2"/>
  <c r="W74" i="2" a="1"/>
  <c r="W74" i="2"/>
  <c r="X74" i="2"/>
  <c r="W75" i="2" a="1"/>
  <c r="W75" i="2" s="1"/>
  <c r="X75" i="2"/>
  <c r="W76" i="2" a="1"/>
  <c r="W76" i="2"/>
  <c r="X76" i="2"/>
  <c r="W77" i="2" a="1"/>
  <c r="W77" i="2" s="1"/>
  <c r="X77" i="2"/>
  <c r="W78" i="2" a="1"/>
  <c r="W78" i="2"/>
  <c r="X78" i="2"/>
  <c r="W79" i="2" a="1"/>
  <c r="W79" i="2" s="1"/>
  <c r="X79" i="2"/>
  <c r="W80" i="2" a="1"/>
  <c r="W80" i="2"/>
  <c r="X80" i="2"/>
  <c r="W81" i="2" a="1"/>
  <c r="W81" i="2" s="1"/>
  <c r="X81" i="2"/>
  <c r="W82" i="2" a="1"/>
  <c r="W82" i="2"/>
  <c r="X82" i="2"/>
  <c r="W83" i="2" a="1"/>
  <c r="W83" i="2" s="1"/>
  <c r="X83" i="2"/>
  <c r="W84" i="2" a="1"/>
  <c r="W84" i="2"/>
  <c r="X84" i="2"/>
  <c r="W85" i="2" a="1"/>
  <c r="W85" i="2" s="1"/>
  <c r="X85" i="2"/>
  <c r="W86" i="2" a="1"/>
  <c r="W86" i="2"/>
  <c r="X86" i="2"/>
  <c r="W87" i="2" a="1"/>
  <c r="W87" i="2" s="1"/>
  <c r="X87" i="2"/>
  <c r="W88" i="2" a="1"/>
  <c r="W88" i="2"/>
  <c r="X88" i="2"/>
  <c r="W89" i="2" a="1"/>
  <c r="W89" i="2" s="1"/>
  <c r="X89" i="2"/>
  <c r="W90" i="2" a="1"/>
  <c r="W90" i="2"/>
  <c r="X90" i="2"/>
  <c r="W91" i="2" a="1"/>
  <c r="W91" i="2" s="1"/>
  <c r="X91" i="2"/>
  <c r="W92" i="2" a="1"/>
  <c r="W92" i="2"/>
  <c r="X92" i="2"/>
  <c r="W93" i="2" a="1"/>
  <c r="W93" i="2" s="1"/>
  <c r="X93" i="2"/>
  <c r="W94" i="2" a="1"/>
  <c r="W94" i="2"/>
  <c r="X94" i="2"/>
  <c r="W95" i="2" a="1"/>
  <c r="W95" i="2" s="1"/>
  <c r="X95" i="2"/>
  <c r="W96" i="2" a="1"/>
  <c r="W96" i="2"/>
  <c r="X96" i="2"/>
  <c r="W97" i="2" a="1"/>
  <c r="W97" i="2" s="1"/>
  <c r="X97" i="2"/>
  <c r="W98" i="2" a="1"/>
  <c r="W98" i="2"/>
  <c r="X98" i="2"/>
  <c r="W99" i="2" a="1"/>
  <c r="W99" i="2" s="1"/>
  <c r="X99" i="2"/>
  <c r="W100" i="2" a="1"/>
  <c r="W100" i="2"/>
  <c r="X100" i="2"/>
  <c r="W101" i="2" a="1"/>
  <c r="W101" i="2" s="1"/>
  <c r="X101" i="2"/>
  <c r="W102" i="2" a="1"/>
  <c r="W102" i="2"/>
  <c r="X102" i="2"/>
  <c r="W103" i="2" a="1"/>
  <c r="W103" i="2" s="1"/>
  <c r="X103" i="2"/>
  <c r="W104" i="2" a="1"/>
  <c r="W104" i="2"/>
  <c r="X104" i="2"/>
  <c r="W105" i="2" a="1"/>
  <c r="W105" i="2" s="1"/>
  <c r="X105" i="2"/>
  <c r="W106" i="2" a="1"/>
  <c r="W106" i="2"/>
  <c r="X106" i="2"/>
  <c r="W107" i="2" a="1"/>
  <c r="W107" i="2" s="1"/>
  <c r="X107" i="2"/>
  <c r="W108" i="2" a="1"/>
  <c r="W108" i="2"/>
  <c r="X108" i="2"/>
  <c r="W109" i="2" a="1"/>
  <c r="W109" i="2" s="1"/>
  <c r="X109" i="2"/>
  <c r="W110" i="2" a="1"/>
  <c r="W110" i="2"/>
  <c r="X110" i="2"/>
  <c r="W111" i="2" a="1"/>
  <c r="W111" i="2" s="1"/>
  <c r="X111" i="2"/>
  <c r="W112" i="2" a="1"/>
  <c r="W112" i="2"/>
  <c r="X112" i="2"/>
  <c r="W113" i="2" a="1"/>
  <c r="W113" i="2" s="1"/>
  <c r="X113" i="2"/>
  <c r="W114" i="2" a="1"/>
  <c r="W114" i="2"/>
  <c r="X114" i="2"/>
  <c r="W115" i="2" a="1"/>
  <c r="W115" i="2" s="1"/>
  <c r="X115" i="2"/>
  <c r="W116" i="2" a="1"/>
  <c r="W116" i="2"/>
  <c r="X116" i="2"/>
  <c r="W117" i="2" a="1"/>
  <c r="W117" i="2" s="1"/>
  <c r="X117" i="2"/>
  <c r="W118" i="2" a="1"/>
  <c r="W118" i="2"/>
  <c r="X118" i="2"/>
  <c r="W119" i="2" a="1"/>
  <c r="W119" i="2" s="1"/>
  <c r="X119" i="2"/>
  <c r="W120" i="2" a="1"/>
  <c r="W120" i="2"/>
  <c r="X120" i="2"/>
  <c r="W121" i="2" a="1"/>
  <c r="W121" i="2" s="1"/>
  <c r="X121" i="2"/>
  <c r="W122" i="2" a="1"/>
  <c r="W122" i="2"/>
  <c r="X122" i="2"/>
  <c r="W123" i="2" a="1"/>
  <c r="W123" i="2" s="1"/>
  <c r="X123" i="2"/>
  <c r="W124" i="2" a="1"/>
  <c r="W124" i="2"/>
  <c r="X124" i="2"/>
  <c r="W125" i="2" a="1"/>
  <c r="W125" i="2" s="1"/>
  <c r="X125" i="2"/>
  <c r="W126" i="2" a="1"/>
  <c r="W126" i="2"/>
  <c r="X126" i="2"/>
  <c r="W127" i="2" a="1"/>
  <c r="W127" i="2" s="1"/>
  <c r="X127" i="2"/>
  <c r="W128" i="2" a="1"/>
  <c r="W128" i="2"/>
  <c r="X128" i="2"/>
  <c r="W129" i="2" a="1"/>
  <c r="W129" i="2" s="1"/>
  <c r="X129" i="2"/>
  <c r="W130" i="2" a="1"/>
  <c r="W130" i="2"/>
  <c r="X130" i="2"/>
  <c r="W131" i="2" a="1"/>
  <c r="W131" i="2" s="1"/>
  <c r="X131" i="2"/>
  <c r="W132" i="2" a="1"/>
  <c r="W132" i="2"/>
  <c r="X132" i="2"/>
  <c r="W133" i="2" a="1"/>
  <c r="W133" i="2" s="1"/>
  <c r="X133" i="2"/>
  <c r="W134" i="2" a="1"/>
  <c r="W134" i="2"/>
  <c r="X134" i="2"/>
  <c r="W135" i="2" a="1"/>
  <c r="W135" i="2" s="1"/>
  <c r="X135" i="2"/>
  <c r="W136" i="2" a="1"/>
  <c r="W136" i="2"/>
  <c r="X136" i="2"/>
  <c r="W137" i="2" a="1"/>
  <c r="W137" i="2" s="1"/>
  <c r="X137" i="2"/>
  <c r="W138" i="2" a="1"/>
  <c r="W138" i="2"/>
  <c r="X138" i="2"/>
  <c r="W139" i="2" a="1"/>
  <c r="W139" i="2" s="1"/>
  <c r="X139" i="2"/>
  <c r="W140" i="2" a="1"/>
  <c r="W140" i="2"/>
  <c r="X140" i="2"/>
  <c r="W141" i="2" a="1"/>
  <c r="W141" i="2" s="1"/>
  <c r="X141" i="2"/>
  <c r="W142" i="2" a="1"/>
  <c r="W142" i="2"/>
  <c r="X142" i="2"/>
  <c r="W143" i="2" a="1"/>
  <c r="W143" i="2" s="1"/>
  <c r="X143" i="2"/>
  <c r="W144" i="2" a="1"/>
  <c r="W144" i="2"/>
  <c r="X144" i="2"/>
  <c r="W145" i="2" a="1"/>
  <c r="W145" i="2" s="1"/>
  <c r="X145" i="2"/>
  <c r="W146" i="2" a="1"/>
  <c r="W146" i="2"/>
  <c r="X146" i="2"/>
  <c r="W147" i="2" a="1"/>
  <c r="W147" i="2" s="1"/>
  <c r="X147" i="2"/>
  <c r="W148" i="2" a="1"/>
  <c r="W148" i="2"/>
  <c r="X148" i="2"/>
  <c r="W149" i="2" a="1"/>
  <c r="W149" i="2" s="1"/>
  <c r="X149" i="2"/>
  <c r="W150" i="2" a="1"/>
  <c r="W150" i="2"/>
  <c r="X150" i="2"/>
  <c r="W151" i="2" a="1"/>
  <c r="W151" i="2" s="1"/>
  <c r="X151" i="2"/>
  <c r="W152" i="2" a="1"/>
  <c r="W152" i="2"/>
  <c r="X152" i="2"/>
  <c r="W153" i="2" a="1"/>
  <c r="W153" i="2" s="1"/>
  <c r="X153" i="2"/>
  <c r="W154" i="2" a="1"/>
  <c r="W154" i="2"/>
  <c r="X154" i="2"/>
  <c r="W155" i="2" a="1"/>
  <c r="W155" i="2" s="1"/>
  <c r="X155" i="2"/>
  <c r="W156" i="2" a="1"/>
  <c r="W156" i="2"/>
  <c r="X156" i="2"/>
  <c r="W157" i="2" a="1"/>
  <c r="W157" i="2" s="1"/>
  <c r="X157" i="2"/>
  <c r="W158" i="2" a="1"/>
  <c r="W158" i="2"/>
  <c r="X158" i="2"/>
  <c r="W159" i="2" a="1"/>
  <c r="W159" i="2" s="1"/>
  <c r="X159" i="2"/>
  <c r="W160" i="2" a="1"/>
  <c r="W160" i="2"/>
  <c r="X160" i="2"/>
  <c r="W161" i="2" a="1"/>
  <c r="W161" i="2" s="1"/>
  <c r="X161" i="2"/>
  <c r="W162" i="2" a="1"/>
  <c r="W162" i="2"/>
  <c r="X162" i="2"/>
  <c r="W163" i="2" a="1"/>
  <c r="W163" i="2" s="1"/>
  <c r="X163" i="2"/>
  <c r="W164" i="2" a="1"/>
  <c r="W164" i="2"/>
  <c r="X164" i="2"/>
  <c r="W165" i="2" a="1"/>
  <c r="W165" i="2" s="1"/>
  <c r="X165" i="2"/>
  <c r="W166" i="2" a="1"/>
  <c r="W166" i="2"/>
  <c r="X166" i="2"/>
  <c r="W167" i="2" a="1"/>
  <c r="W167" i="2" s="1"/>
  <c r="X167" i="2"/>
  <c r="W168" i="2" a="1"/>
  <c r="W168" i="2"/>
  <c r="X168" i="2"/>
  <c r="W169" i="2" a="1"/>
  <c r="W169" i="2" s="1"/>
  <c r="X169" i="2"/>
  <c r="W170" i="2" a="1"/>
  <c r="W170" i="2"/>
  <c r="X170" i="2"/>
  <c r="W171" i="2" a="1"/>
  <c r="W171" i="2" s="1"/>
  <c r="X171" i="2"/>
  <c r="W172" i="2" a="1"/>
  <c r="W172" i="2"/>
  <c r="X172" i="2"/>
  <c r="W173" i="2" a="1"/>
  <c r="W173" i="2" s="1"/>
  <c r="X173" i="2"/>
  <c r="W174" i="2" a="1"/>
  <c r="W174" i="2" s="1"/>
  <c r="X174" i="2"/>
  <c r="W175" i="2" a="1"/>
  <c r="W175" i="2"/>
  <c r="X175" i="2"/>
  <c r="W176" i="2" a="1"/>
  <c r="W176" i="2" s="1"/>
  <c r="X176" i="2"/>
  <c r="W177" i="2" a="1"/>
  <c r="W177" i="2"/>
  <c r="X177" i="2"/>
  <c r="W178" i="2" a="1"/>
  <c r="W178" i="2" s="1"/>
  <c r="X178" i="2"/>
  <c r="W179" i="2" a="1"/>
  <c r="W179" i="2"/>
  <c r="X179" i="2"/>
  <c r="W180" i="2" a="1"/>
  <c r="W180" i="2" s="1"/>
  <c r="X180" i="2"/>
  <c r="W181" i="2" a="1"/>
  <c r="W181" i="2"/>
  <c r="X181" i="2"/>
  <c r="W182" i="2" a="1"/>
  <c r="W182" i="2" s="1"/>
  <c r="X182" i="2"/>
  <c r="W183" i="2" a="1"/>
  <c r="W183" i="2"/>
  <c r="X183" i="2"/>
  <c r="W184" i="2" a="1"/>
  <c r="W184" i="2" s="1"/>
  <c r="X184" i="2"/>
  <c r="W185" i="2" a="1"/>
  <c r="W185" i="2"/>
  <c r="X185" i="2"/>
  <c r="W186" i="2" a="1"/>
  <c r="W186" i="2" s="1"/>
  <c r="X186" i="2"/>
  <c r="W187" i="2" a="1"/>
  <c r="W187" i="2"/>
  <c r="X187" i="2"/>
  <c r="W188" i="2" a="1"/>
  <c r="W188" i="2" s="1"/>
  <c r="X188" i="2"/>
  <c r="W189" i="2" a="1"/>
  <c r="W189" i="2"/>
  <c r="X189" i="2"/>
  <c r="W190" i="2" a="1"/>
  <c r="W190" i="2" s="1"/>
  <c r="X190" i="2"/>
  <c r="W191" i="2" a="1"/>
  <c r="W191" i="2"/>
  <c r="X191" i="2"/>
  <c r="W192" i="2" a="1"/>
  <c r="W192" i="2" s="1"/>
  <c r="X192" i="2"/>
  <c r="W193" i="2" a="1"/>
  <c r="W193" i="2"/>
  <c r="X193" i="2"/>
  <c r="W194" i="2" a="1"/>
  <c r="W194" i="2" s="1"/>
  <c r="X194" i="2"/>
  <c r="W195" i="2" a="1"/>
  <c r="W195" i="2"/>
  <c r="X195" i="2"/>
  <c r="W196" i="2" a="1"/>
  <c r="W196" i="2" s="1"/>
  <c r="X196" i="2"/>
  <c r="W197" i="2" a="1"/>
  <c r="W197" i="2"/>
  <c r="X197" i="2"/>
  <c r="W198" i="2" a="1"/>
  <c r="W198" i="2" s="1"/>
  <c r="X198" i="2"/>
  <c r="W199" i="2" a="1"/>
  <c r="W199" i="2"/>
  <c r="X199" i="2"/>
  <c r="W200" i="2" a="1"/>
  <c r="W200" i="2" s="1"/>
  <c r="X200" i="2"/>
  <c r="W201" i="2" a="1"/>
  <c r="W201" i="2"/>
  <c r="X201" i="2"/>
  <c r="W202" i="2" a="1"/>
  <c r="W202" i="2" s="1"/>
  <c r="X202" i="2"/>
  <c r="W203" i="2" a="1"/>
  <c r="W203" i="2"/>
  <c r="X203" i="2"/>
  <c r="W204" i="2" a="1"/>
  <c r="W204" i="2" s="1"/>
  <c r="X204" i="2"/>
  <c r="W205" i="2" a="1"/>
  <c r="W205" i="2"/>
  <c r="X205" i="2"/>
  <c r="W206" i="2" a="1"/>
  <c r="W206" i="2" s="1"/>
  <c r="X206" i="2"/>
  <c r="W207" i="2" a="1"/>
  <c r="W207" i="2"/>
  <c r="X207" i="2"/>
  <c r="W208" i="2" a="1"/>
  <c r="W208" i="2" s="1"/>
  <c r="X208" i="2"/>
  <c r="W209" i="2" a="1"/>
  <c r="W209" i="2"/>
  <c r="X209" i="2"/>
  <c r="W210" i="2" a="1"/>
  <c r="W210" i="2" s="1"/>
  <c r="X210" i="2"/>
  <c r="W211" i="2" a="1"/>
  <c r="W211" i="2"/>
  <c r="X211" i="2"/>
  <c r="W212" i="2" a="1"/>
  <c r="W212" i="2" s="1"/>
  <c r="X212" i="2"/>
  <c r="W213" i="2" a="1"/>
  <c r="W213" i="2"/>
  <c r="X213" i="2"/>
  <c r="W214" i="2" a="1"/>
  <c r="W214" i="2" s="1"/>
  <c r="X214" i="2"/>
  <c r="W215" i="2" a="1"/>
  <c r="W215" i="2"/>
  <c r="X215" i="2"/>
  <c r="W216" i="2" a="1"/>
  <c r="W216" i="2" s="1"/>
  <c r="X216" i="2"/>
  <c r="W217" i="2" a="1"/>
  <c r="W217" i="2"/>
  <c r="X217" i="2"/>
  <c r="W218" i="2" a="1"/>
  <c r="W218" i="2" s="1"/>
  <c r="X218" i="2"/>
  <c r="W219" i="2" a="1"/>
  <c r="W219" i="2"/>
  <c r="X219" i="2"/>
  <c r="W220" i="2" a="1"/>
  <c r="W220" i="2" s="1"/>
  <c r="X220" i="2"/>
  <c r="W221" i="2" a="1"/>
  <c r="W221" i="2"/>
  <c r="X221" i="2"/>
  <c r="W222" i="2" a="1"/>
  <c r="W222" i="2" s="1"/>
  <c r="X222" i="2"/>
  <c r="W223" i="2" a="1"/>
  <c r="W223" i="2"/>
  <c r="X223" i="2"/>
  <c r="W224" i="2" a="1"/>
  <c r="W224" i="2" s="1"/>
  <c r="X224" i="2"/>
  <c r="W225" i="2" a="1"/>
  <c r="W225" i="2"/>
  <c r="X225" i="2"/>
  <c r="W226" i="2" a="1"/>
  <c r="W226" i="2"/>
  <c r="X226" i="2"/>
  <c r="W227" i="2" a="1"/>
  <c r="W227" i="2"/>
  <c r="X227" i="2"/>
  <c r="W228" i="2" a="1"/>
  <c r="W228" i="2"/>
  <c r="X228" i="2"/>
  <c r="W229" i="2" a="1"/>
  <c r="W229" i="2"/>
  <c r="X229" i="2"/>
  <c r="W230" i="2" a="1"/>
  <c r="W230" i="2"/>
  <c r="X230" i="2"/>
  <c r="W231" i="2" a="1"/>
  <c r="W231" i="2"/>
  <c r="X231" i="2"/>
  <c r="W232" i="2" a="1"/>
  <c r="W232" i="2"/>
  <c r="X232" i="2"/>
  <c r="W233" i="2" a="1"/>
  <c r="W233" i="2"/>
  <c r="X233" i="2"/>
  <c r="W234" i="2" a="1"/>
  <c r="W234" i="2"/>
  <c r="X234" i="2"/>
  <c r="W235" i="2" a="1"/>
  <c r="W235" i="2"/>
  <c r="X235" i="2"/>
  <c r="W236" i="2" a="1"/>
  <c r="W236" i="2"/>
  <c r="X236" i="2"/>
  <c r="W237" i="2" a="1"/>
  <c r="W237" i="2"/>
  <c r="X237" i="2"/>
  <c r="W238" i="2" a="1"/>
  <c r="W238" i="2"/>
  <c r="X238" i="2"/>
  <c r="W239" i="2" a="1"/>
  <c r="W239" i="2"/>
  <c r="X239" i="2"/>
  <c r="W240" i="2" a="1"/>
  <c r="W240" i="2"/>
  <c r="X240" i="2"/>
  <c r="W241" i="2" a="1"/>
  <c r="W241" i="2"/>
  <c r="X241" i="2"/>
  <c r="W242" i="2" a="1"/>
  <c r="W242" i="2"/>
  <c r="X242" i="2"/>
  <c r="W243" i="2" a="1"/>
  <c r="W243" i="2"/>
  <c r="X243" i="2"/>
  <c r="W244" i="2" a="1"/>
  <c r="W244" i="2"/>
  <c r="X244" i="2"/>
  <c r="W245" i="2" a="1"/>
  <c r="W245" i="2"/>
  <c r="X245" i="2"/>
  <c r="W246" i="2" a="1"/>
  <c r="W246" i="2"/>
  <c r="X246" i="2"/>
  <c r="W247" i="2" a="1"/>
  <c r="W247" i="2"/>
  <c r="X247" i="2"/>
  <c r="W248" i="2" a="1"/>
  <c r="W248" i="2"/>
  <c r="X248" i="2"/>
  <c r="W249" i="2" a="1"/>
  <c r="W249" i="2"/>
  <c r="X249" i="2"/>
  <c r="W250" i="2" a="1"/>
  <c r="W250" i="2"/>
  <c r="X250" i="2"/>
  <c r="W251" i="2" a="1"/>
  <c r="W251" i="2"/>
  <c r="X251" i="2"/>
  <c r="W252" i="2" a="1"/>
  <c r="W252" i="2"/>
  <c r="X252" i="2"/>
  <c r="W253" i="2" a="1"/>
  <c r="W253" i="2"/>
  <c r="X253" i="2"/>
  <c r="W254" i="2" a="1"/>
  <c r="W254" i="2"/>
  <c r="X254" i="2"/>
  <c r="W255" i="2" a="1"/>
  <c r="W255" i="2"/>
  <c r="X255" i="2"/>
  <c r="W256" i="2" a="1"/>
  <c r="W256" i="2" s="1"/>
  <c r="X256" i="2"/>
  <c r="W257" i="2" a="1"/>
  <c r="W257" i="2"/>
  <c r="X257" i="2"/>
  <c r="W258" i="2" a="1"/>
  <c r="W258" i="2"/>
  <c r="X258" i="2"/>
  <c r="W259" i="2" a="1"/>
  <c r="W259" i="2"/>
  <c r="X259" i="2"/>
  <c r="W260" i="2" a="1"/>
  <c r="W260" i="2"/>
  <c r="X260" i="2"/>
  <c r="W261" i="2" a="1"/>
  <c r="W261" i="2"/>
  <c r="X261" i="2"/>
  <c r="W262" i="2" a="1"/>
  <c r="W262" i="2"/>
  <c r="X262" i="2"/>
  <c r="W263" i="2" a="1"/>
  <c r="W263" i="2"/>
  <c r="X263" i="2"/>
  <c r="W264" i="2" a="1"/>
  <c r="W264" i="2" s="1"/>
  <c r="X264" i="2"/>
  <c r="W265" i="2" a="1"/>
  <c r="W265" i="2"/>
  <c r="X265" i="2"/>
  <c r="W266" i="2" a="1"/>
  <c r="W266" i="2"/>
  <c r="X266" i="2"/>
  <c r="W267" i="2" a="1"/>
  <c r="W267" i="2"/>
  <c r="X267" i="2"/>
  <c r="W268" i="2" a="1"/>
  <c r="W268" i="2" s="1"/>
  <c r="X268" i="2"/>
  <c r="W269" i="2" a="1"/>
  <c r="W269" i="2"/>
  <c r="X269" i="2"/>
  <c r="W270" i="2" a="1"/>
  <c r="W270" i="2" s="1"/>
  <c r="X270" i="2"/>
  <c r="W271" i="2" a="1"/>
  <c r="W271" i="2"/>
  <c r="X271" i="2"/>
  <c r="W272" i="2" a="1"/>
  <c r="W272" i="2"/>
  <c r="X272" i="2"/>
  <c r="W273" i="2" a="1"/>
  <c r="W273" i="2"/>
  <c r="X273" i="2"/>
  <c r="W274" i="2" a="1"/>
  <c r="W274" i="2"/>
  <c r="X274" i="2"/>
  <c r="W275" i="2" a="1"/>
  <c r="W275" i="2"/>
  <c r="X275" i="2"/>
  <c r="W276" i="2" a="1"/>
  <c r="W276" i="2" s="1"/>
  <c r="X276" i="2"/>
  <c r="W277" i="2" a="1"/>
  <c r="W277" i="2"/>
  <c r="X277" i="2"/>
  <c r="W278" i="2" a="1"/>
  <c r="W278" i="2" s="1"/>
  <c r="X278" i="2"/>
  <c r="W279" i="2" a="1"/>
  <c r="W279" i="2"/>
  <c r="X279" i="2"/>
  <c r="W280" i="2" a="1"/>
  <c r="W280" i="2" s="1"/>
  <c r="X280" i="2"/>
  <c r="W281" i="2" a="1"/>
  <c r="W281" i="2"/>
  <c r="X281" i="2"/>
  <c r="W282" i="2" a="1"/>
  <c r="W282" i="2" s="1"/>
  <c r="X282" i="2"/>
  <c r="W283" i="2" a="1"/>
  <c r="W283" i="2"/>
  <c r="X283" i="2"/>
  <c r="W284" i="2" a="1"/>
  <c r="W284" i="2" s="1"/>
  <c r="X284" i="2"/>
  <c r="W285" i="2" a="1"/>
  <c r="W285" i="2"/>
  <c r="X285" i="2"/>
  <c r="W286" i="2" a="1"/>
  <c r="W286" i="2" s="1"/>
  <c r="X286" i="2"/>
  <c r="W287" i="2" a="1"/>
  <c r="W287" i="2"/>
  <c r="X287" i="2"/>
  <c r="W288" i="2" a="1"/>
  <c r="W288" i="2" s="1"/>
  <c r="X288" i="2"/>
  <c r="W289" i="2" a="1"/>
  <c r="W289" i="2"/>
  <c r="X289" i="2"/>
  <c r="W290" i="2" a="1"/>
  <c r="W290" i="2"/>
  <c r="X290" i="2"/>
  <c r="W291" i="2" a="1"/>
  <c r="W291" i="2"/>
  <c r="X291" i="2"/>
  <c r="W292" i="2" a="1"/>
  <c r="W292" i="2"/>
  <c r="X292" i="2"/>
  <c r="W293" i="2" a="1"/>
  <c r="W293" i="2"/>
  <c r="X293" i="2"/>
  <c r="W294" i="2" a="1"/>
  <c r="W294" i="2"/>
  <c r="X294" i="2"/>
  <c r="W295" i="2" a="1"/>
  <c r="W295" i="2"/>
  <c r="X295" i="2"/>
  <c r="W296" i="2" a="1"/>
  <c r="W296" i="2"/>
  <c r="X296" i="2"/>
  <c r="W297" i="2" a="1"/>
  <c r="W297" i="2"/>
  <c r="X297" i="2"/>
  <c r="W298" i="2" a="1"/>
  <c r="W298" i="2"/>
  <c r="X298" i="2"/>
  <c r="W299" i="2" a="1"/>
  <c r="W299" i="2"/>
  <c r="X299" i="2"/>
  <c r="W300" i="2" a="1"/>
  <c r="W300" i="2"/>
  <c r="X300" i="2"/>
  <c r="W301" i="2" a="1"/>
  <c r="W301" i="2"/>
  <c r="X301" i="2"/>
  <c r="W302" i="2" a="1"/>
  <c r="W302" i="2" s="1"/>
  <c r="X302" i="2"/>
  <c r="W303" i="2" a="1"/>
  <c r="W303" i="2"/>
  <c r="X303" i="2"/>
  <c r="W304" i="2" a="1"/>
  <c r="W304" i="2" s="1"/>
  <c r="X304" i="2"/>
  <c r="W305" i="2" a="1"/>
  <c r="W305" i="2"/>
  <c r="X305" i="2"/>
  <c r="W306" i="2" a="1"/>
  <c r="W306" i="2" s="1"/>
  <c r="X306" i="2"/>
  <c r="W307" i="2" a="1"/>
  <c r="W307" i="2"/>
  <c r="X307" i="2"/>
  <c r="W308" i="2" a="1"/>
  <c r="W308" i="2" s="1"/>
  <c r="X308" i="2"/>
  <c r="W309" i="2" a="1"/>
  <c r="W309" i="2"/>
  <c r="X309" i="2"/>
  <c r="W310" i="2" a="1"/>
  <c r="W310" i="2"/>
  <c r="X310" i="2"/>
  <c r="W311" i="2" a="1"/>
  <c r="W311" i="2"/>
  <c r="X311" i="2"/>
  <c r="W312" i="2" a="1"/>
  <c r="W312" i="2" s="1"/>
  <c r="X312" i="2"/>
  <c r="W313" i="2" a="1"/>
  <c r="W313" i="2"/>
  <c r="X313" i="2"/>
  <c r="W314" i="2" a="1"/>
  <c r="W314" i="2" s="1"/>
  <c r="X314" i="2"/>
  <c r="W315" i="2" a="1"/>
  <c r="W315" i="2"/>
  <c r="X315" i="2"/>
  <c r="W316" i="2" a="1"/>
  <c r="W316" i="2" s="1"/>
  <c r="X316" i="2"/>
  <c r="W317" i="2" a="1"/>
  <c r="W317" i="2"/>
  <c r="X317" i="2"/>
  <c r="W318" i="2" a="1"/>
  <c r="W318" i="2"/>
  <c r="X318" i="2"/>
  <c r="W319" i="2" a="1"/>
  <c r="W319" i="2"/>
  <c r="X319" i="2"/>
  <c r="W320" i="2" a="1"/>
  <c r="W320" i="2"/>
  <c r="X320" i="2"/>
  <c r="W321" i="2" a="1"/>
  <c r="W321" i="2"/>
  <c r="X321" i="2"/>
  <c r="W322" i="2" a="1"/>
  <c r="W322" i="2"/>
  <c r="X322" i="2"/>
  <c r="W323" i="2" a="1"/>
  <c r="W323" i="2"/>
  <c r="X323" i="2"/>
  <c r="W324" i="2" a="1"/>
  <c r="W324" i="2"/>
  <c r="X324" i="2"/>
  <c r="W325" i="2" a="1"/>
  <c r="W325" i="2"/>
  <c r="X325" i="2"/>
  <c r="W326" i="2" a="1"/>
  <c r="W326" i="2" s="1"/>
  <c r="X326" i="2"/>
  <c r="W327" i="2" a="1"/>
  <c r="W327" i="2"/>
  <c r="X327" i="2"/>
  <c r="W328" i="2" a="1"/>
  <c r="W328" i="2" s="1"/>
  <c r="X328" i="2"/>
  <c r="W329" i="2" a="1"/>
  <c r="W329" i="2"/>
  <c r="X329" i="2"/>
  <c r="W330" i="2" a="1"/>
  <c r="W330" i="2" s="1"/>
  <c r="X330" i="2"/>
  <c r="W331" i="2" a="1"/>
  <c r="W331" i="2"/>
  <c r="X331" i="2"/>
  <c r="W332" i="2" a="1"/>
  <c r="W332" i="2" s="1"/>
  <c r="X332" i="2"/>
  <c r="W333" i="2" a="1"/>
  <c r="W333" i="2"/>
  <c r="X333" i="2"/>
  <c r="W334" i="2" a="1"/>
  <c r="W334" i="2" s="1"/>
  <c r="X334" i="2"/>
  <c r="W335" i="2" a="1"/>
  <c r="W335" i="2"/>
  <c r="X335" i="2"/>
  <c r="W336" i="2" a="1"/>
  <c r="W336" i="2" s="1"/>
  <c r="X336" i="2"/>
  <c r="W337" i="2" a="1"/>
  <c r="W337" i="2"/>
  <c r="X337" i="2"/>
  <c r="W338" i="2" a="1"/>
  <c r="W338" i="2" s="1"/>
  <c r="X338" i="2"/>
  <c r="W339" i="2" a="1"/>
  <c r="W339" i="2"/>
  <c r="X339" i="2"/>
  <c r="W340" i="2" a="1"/>
  <c r="W340" i="2" s="1"/>
  <c r="X340" i="2"/>
  <c r="W341" i="2" a="1"/>
  <c r="W341" i="2"/>
  <c r="X341" i="2"/>
  <c r="W342" i="2" a="1"/>
  <c r="W342" i="2" s="1"/>
  <c r="X342" i="2"/>
  <c r="W343" i="2" a="1"/>
  <c r="W343" i="2"/>
  <c r="X343" i="2"/>
  <c r="W344" i="2" a="1"/>
  <c r="W344" i="2" s="1"/>
  <c r="X344" i="2"/>
  <c r="W345" i="2" a="1"/>
  <c r="W345" i="2"/>
  <c r="X345" i="2"/>
  <c r="W346" i="2" a="1"/>
  <c r="W346" i="2" s="1"/>
  <c r="X346" i="2"/>
  <c r="W347" i="2" a="1"/>
  <c r="W347" i="2"/>
  <c r="X347" i="2"/>
  <c r="W348" i="2" a="1"/>
  <c r="W348" i="2" s="1"/>
  <c r="X348" i="2"/>
  <c r="W349" i="2" a="1"/>
  <c r="W349" i="2"/>
  <c r="X349" i="2"/>
  <c r="W350" i="2" a="1"/>
  <c r="W350" i="2" s="1"/>
  <c r="X350" i="2"/>
  <c r="W351" i="2" a="1"/>
  <c r="W351" i="2"/>
  <c r="X351" i="2"/>
  <c r="W352" i="2" a="1"/>
  <c r="W352" i="2" s="1"/>
  <c r="X352" i="2"/>
  <c r="W353" i="2" a="1"/>
  <c r="W353" i="2"/>
  <c r="X353" i="2"/>
  <c r="W354" i="2" a="1"/>
  <c r="W354" i="2" s="1"/>
  <c r="X354" i="2"/>
  <c r="W355" i="2" a="1"/>
  <c r="W355" i="2"/>
  <c r="X355" i="2"/>
  <c r="W356" i="2" a="1"/>
  <c r="W356" i="2" s="1"/>
  <c r="X356" i="2"/>
  <c r="W357" i="2" a="1"/>
  <c r="W357" i="2"/>
  <c r="X357" i="2"/>
  <c r="W358" i="2" a="1"/>
  <c r="W358" i="2" s="1"/>
  <c r="X358" i="2"/>
  <c r="W359" i="2" a="1"/>
  <c r="W359" i="2"/>
  <c r="X359" i="2"/>
  <c r="W360" i="2" a="1"/>
  <c r="W360" i="2" s="1"/>
  <c r="X360" i="2"/>
  <c r="W361" i="2" a="1"/>
  <c r="W361" i="2"/>
  <c r="X361" i="2"/>
  <c r="W362" i="2" a="1"/>
  <c r="W362" i="2" s="1"/>
  <c r="X362" i="2"/>
  <c r="W363" i="2" a="1"/>
  <c r="W363" i="2"/>
  <c r="X363" i="2"/>
  <c r="W364" i="2" a="1"/>
  <c r="W364" i="2" s="1"/>
  <c r="X364" i="2"/>
  <c r="W365" i="2" a="1"/>
  <c r="W365" i="2"/>
  <c r="X365" i="2"/>
  <c r="W366" i="2" a="1"/>
  <c r="W366" i="2"/>
  <c r="X366" i="2"/>
  <c r="W367" i="2" a="1"/>
  <c r="W367" i="2"/>
  <c r="X367" i="2"/>
  <c r="W368" i="2" a="1"/>
  <c r="W368" i="2" s="1"/>
  <c r="X368" i="2"/>
  <c r="W369" i="2" a="1"/>
  <c r="W369" i="2"/>
  <c r="X369" i="2"/>
  <c r="W370" i="2" a="1"/>
  <c r="W370" i="2"/>
  <c r="X370" i="2"/>
  <c r="W371" i="2" a="1"/>
  <c r="W371" i="2"/>
  <c r="X371" i="2"/>
  <c r="W372" i="2" a="1"/>
  <c r="W372" i="2"/>
  <c r="X372" i="2"/>
  <c r="W373" i="2" a="1"/>
  <c r="W373" i="2"/>
  <c r="X373" i="2"/>
  <c r="W374" i="2" a="1"/>
  <c r="W374" i="2"/>
  <c r="X374" i="2"/>
  <c r="W375" i="2" a="1"/>
  <c r="W375" i="2"/>
  <c r="X375" i="2"/>
  <c r="W376" i="2" a="1"/>
  <c r="W376" i="2"/>
  <c r="X376" i="2"/>
  <c r="W377" i="2" a="1"/>
  <c r="W377" i="2"/>
  <c r="X377" i="2"/>
  <c r="W378" i="2" a="1"/>
  <c r="W378" i="2"/>
  <c r="X378" i="2"/>
  <c r="W379" i="2" a="1"/>
  <c r="W379" i="2"/>
  <c r="X379" i="2"/>
  <c r="W380" i="2" a="1"/>
  <c r="W380" i="2"/>
  <c r="X380" i="2"/>
  <c r="W381" i="2" a="1"/>
  <c r="W381" i="2"/>
  <c r="X381" i="2"/>
  <c r="W382" i="2" a="1"/>
  <c r="W382" i="2"/>
  <c r="X382" i="2"/>
  <c r="W383" i="2" a="1"/>
  <c r="W383" i="2"/>
  <c r="X383" i="2"/>
  <c r="W384" i="2" a="1"/>
  <c r="W384" i="2" s="1"/>
  <c r="X384" i="2"/>
  <c r="W385" i="2" a="1"/>
  <c r="W385" i="2"/>
  <c r="X385" i="2"/>
  <c r="W386" i="2" a="1"/>
  <c r="W386" i="2" s="1"/>
  <c r="X386" i="2"/>
  <c r="W387" i="2" a="1"/>
  <c r="W387" i="2"/>
  <c r="X387" i="2"/>
  <c r="W388" i="2" a="1"/>
  <c r="W388" i="2" s="1"/>
  <c r="X388" i="2"/>
  <c r="W389" i="2" a="1"/>
  <c r="W389" i="2"/>
  <c r="X389" i="2"/>
  <c r="W390" i="2" a="1"/>
  <c r="W390" i="2" s="1"/>
  <c r="X390" i="2"/>
  <c r="W391" i="2" a="1"/>
  <c r="W391" i="2"/>
  <c r="X391" i="2"/>
  <c r="W392" i="2" a="1"/>
  <c r="W392" i="2" s="1"/>
  <c r="X392" i="2"/>
  <c r="W393" i="2" a="1"/>
  <c r="W393" i="2"/>
  <c r="X393" i="2"/>
  <c r="W394" i="2" a="1"/>
  <c r="W394" i="2" s="1"/>
  <c r="X394" i="2"/>
  <c r="W395" i="2" a="1"/>
  <c r="W395" i="2"/>
  <c r="X395" i="2"/>
  <c r="W396" i="2" a="1"/>
  <c r="W396" i="2" s="1"/>
  <c r="X396" i="2"/>
  <c r="W397" i="2" a="1"/>
  <c r="W397" i="2"/>
  <c r="X397" i="2"/>
  <c r="W398" i="2" a="1"/>
  <c r="W398" i="2" s="1"/>
  <c r="X398" i="2"/>
  <c r="W399" i="2" a="1"/>
  <c r="W399" i="2"/>
  <c r="X399" i="2"/>
  <c r="W400" i="2" a="1"/>
  <c r="W400" i="2" s="1"/>
  <c r="X400" i="2"/>
  <c r="W401" i="2" a="1"/>
  <c r="W401" i="2"/>
  <c r="X401" i="2"/>
  <c r="W402" i="2" a="1"/>
  <c r="W402" i="2" s="1"/>
  <c r="X402" i="2"/>
  <c r="W403" i="2" a="1"/>
  <c r="W403" i="2"/>
  <c r="X403" i="2"/>
  <c r="W404" i="2" a="1"/>
  <c r="W404" i="2" s="1"/>
  <c r="X404" i="2"/>
  <c r="W405" i="2" a="1"/>
  <c r="W405" i="2"/>
  <c r="X405" i="2"/>
  <c r="W406" i="2" a="1"/>
  <c r="W406" i="2" s="1"/>
  <c r="X406" i="2"/>
  <c r="W407" i="2" a="1"/>
  <c r="W407" i="2"/>
  <c r="X407" i="2"/>
  <c r="W408" i="2" a="1"/>
  <c r="W408" i="2" s="1"/>
  <c r="X408" i="2"/>
  <c r="W409" i="2" a="1"/>
  <c r="W409" i="2"/>
  <c r="X409" i="2"/>
  <c r="W410" i="2" a="1"/>
  <c r="W410" i="2" s="1"/>
  <c r="X410" i="2"/>
  <c r="W411" i="2" a="1"/>
  <c r="W411" i="2"/>
  <c r="X411" i="2"/>
  <c r="W412" i="2" a="1"/>
  <c r="W412" i="2" s="1"/>
  <c r="X412" i="2"/>
  <c r="W413" i="2" a="1"/>
  <c r="W413" i="2"/>
  <c r="X413" i="2"/>
  <c r="W414" i="2" a="1"/>
  <c r="W414" i="2" s="1"/>
  <c r="X414" i="2"/>
  <c r="W415" i="2" a="1"/>
  <c r="W415" i="2"/>
  <c r="X415" i="2"/>
  <c r="W416" i="2" a="1"/>
  <c r="W416" i="2" s="1"/>
  <c r="X416" i="2"/>
  <c r="W417" i="2" a="1"/>
  <c r="W417" i="2"/>
  <c r="X417" i="2"/>
  <c r="W418" i="2" a="1"/>
  <c r="W418" i="2" s="1"/>
  <c r="X418" i="2"/>
  <c r="W419" i="2" a="1"/>
  <c r="W419" i="2"/>
  <c r="X419" i="2"/>
  <c r="W420" i="2" a="1"/>
  <c r="W420" i="2" s="1"/>
  <c r="X420" i="2"/>
  <c r="W421" i="2" a="1"/>
  <c r="W421" i="2"/>
  <c r="X421" i="2"/>
  <c r="W422" i="2" a="1"/>
  <c r="W422" i="2" s="1"/>
  <c r="X422" i="2"/>
  <c r="W423" i="2" a="1"/>
  <c r="W423" i="2"/>
  <c r="X423" i="2"/>
  <c r="W424" i="2" a="1"/>
  <c r="W424" i="2" s="1"/>
  <c r="X424" i="2"/>
  <c r="W425" i="2" a="1"/>
  <c r="W425" i="2"/>
  <c r="X425" i="2"/>
  <c r="W426" i="2" a="1"/>
  <c r="W426" i="2" s="1"/>
  <c r="X426" i="2"/>
  <c r="W427" i="2" a="1"/>
  <c r="W427" i="2"/>
  <c r="X427" i="2"/>
  <c r="W428" i="2" a="1"/>
  <c r="W428" i="2" s="1"/>
  <c r="X428" i="2"/>
  <c r="W429" i="2" a="1"/>
  <c r="W429" i="2"/>
  <c r="X429" i="2"/>
  <c r="W430" i="2" a="1"/>
  <c r="W430" i="2" s="1"/>
  <c r="X430" i="2"/>
  <c r="W431" i="2" a="1"/>
  <c r="W431" i="2"/>
  <c r="X431" i="2"/>
  <c r="W432" i="2" a="1"/>
  <c r="W432" i="2" s="1"/>
  <c r="X432" i="2"/>
  <c r="W433" i="2" a="1"/>
  <c r="W433" i="2"/>
  <c r="X433" i="2"/>
  <c r="W434" i="2" a="1"/>
  <c r="W434" i="2" s="1"/>
  <c r="X434" i="2"/>
  <c r="W435" i="2" a="1"/>
  <c r="W435" i="2"/>
  <c r="X435" i="2"/>
  <c r="W436" i="2" a="1"/>
  <c r="W436" i="2" s="1"/>
  <c r="X436" i="2"/>
  <c r="W437" i="2" a="1"/>
  <c r="W437" i="2"/>
  <c r="X437" i="2"/>
  <c r="W438" i="2" a="1"/>
  <c r="W438" i="2" s="1"/>
  <c r="X438" i="2"/>
  <c r="W439" i="2" a="1"/>
  <c r="W439" i="2"/>
  <c r="X439" i="2"/>
  <c r="W440" i="2" a="1"/>
  <c r="W440" i="2" s="1"/>
  <c r="X440" i="2"/>
  <c r="W441" i="2" a="1"/>
  <c r="W441" i="2"/>
  <c r="X441" i="2"/>
  <c r="W442" i="2" a="1"/>
  <c r="W442" i="2" s="1"/>
  <c r="X442" i="2"/>
  <c r="W443" i="2" a="1"/>
  <c r="W443" i="2"/>
  <c r="X443" i="2"/>
  <c r="W444" i="2" a="1"/>
  <c r="W444" i="2" s="1"/>
  <c r="X444" i="2"/>
  <c r="W445" i="2" a="1"/>
  <c r="W445" i="2"/>
  <c r="X445" i="2"/>
  <c r="W446" i="2" a="1"/>
  <c r="W446" i="2" s="1"/>
  <c r="X446" i="2"/>
  <c r="W447" i="2" a="1"/>
  <c r="W447" i="2"/>
  <c r="X447" i="2"/>
  <c r="W448" i="2" a="1"/>
  <c r="W448" i="2" s="1"/>
  <c r="X448" i="2"/>
  <c r="W449" i="2" a="1"/>
  <c r="W449" i="2"/>
  <c r="X449" i="2"/>
  <c r="W450" i="2" a="1"/>
  <c r="W450" i="2" s="1"/>
  <c r="X450" i="2"/>
  <c r="W451" i="2" a="1"/>
  <c r="W451" i="2"/>
  <c r="X451" i="2"/>
  <c r="W452" i="2" a="1"/>
  <c r="W452" i="2" s="1"/>
  <c r="X452" i="2"/>
  <c r="W453" i="2" a="1"/>
  <c r="W453" i="2"/>
  <c r="X453" i="2"/>
  <c r="W454" i="2" a="1"/>
  <c r="W454" i="2" s="1"/>
  <c r="X454" i="2"/>
  <c r="W455" i="2" a="1"/>
  <c r="W455" i="2"/>
  <c r="X455" i="2"/>
  <c r="W456" i="2" a="1"/>
  <c r="W456" i="2" s="1"/>
  <c r="X456" i="2"/>
  <c r="W457" i="2" a="1"/>
  <c r="W457" i="2"/>
  <c r="X457" i="2"/>
  <c r="W458" i="2" a="1"/>
  <c r="W458" i="2" s="1"/>
  <c r="X458" i="2"/>
  <c r="W459" i="2" a="1"/>
  <c r="W459" i="2"/>
  <c r="X459" i="2"/>
  <c r="W460" i="2" a="1"/>
  <c r="W460" i="2" s="1"/>
  <c r="X460" i="2"/>
  <c r="W461" i="2" a="1"/>
  <c r="W461" i="2"/>
  <c r="X461" i="2"/>
  <c r="W462" i="2" a="1"/>
  <c r="W462" i="2" s="1"/>
  <c r="X462" i="2"/>
  <c r="W463" i="2" a="1"/>
  <c r="W463" i="2"/>
  <c r="X463" i="2"/>
  <c r="W464" i="2" a="1"/>
  <c r="W464" i="2" s="1"/>
  <c r="X464" i="2"/>
  <c r="W465" i="2" a="1"/>
  <c r="W465" i="2"/>
  <c r="X465" i="2"/>
  <c r="W466" i="2" a="1"/>
  <c r="W466" i="2" s="1"/>
  <c r="X466" i="2"/>
  <c r="W467" i="2" a="1"/>
  <c r="W467" i="2"/>
  <c r="X467" i="2"/>
  <c r="W468" i="2" a="1"/>
  <c r="W468" i="2" s="1"/>
  <c r="X468" i="2"/>
  <c r="W469" i="2" a="1"/>
  <c r="W469" i="2"/>
  <c r="X469" i="2"/>
  <c r="W470" i="2" a="1"/>
  <c r="W470" i="2" s="1"/>
  <c r="X470" i="2"/>
  <c r="W471" i="2" a="1"/>
  <c r="W471" i="2"/>
  <c r="X471" i="2"/>
  <c r="W472" i="2" a="1"/>
  <c r="W472" i="2" s="1"/>
  <c r="X472" i="2"/>
  <c r="W473" i="2" a="1"/>
  <c r="W473" i="2"/>
  <c r="X473" i="2"/>
  <c r="W474" i="2" a="1"/>
  <c r="W474" i="2" s="1"/>
  <c r="X474" i="2"/>
  <c r="W475" i="2" a="1"/>
  <c r="W475" i="2"/>
  <c r="X475" i="2"/>
  <c r="W476" i="2" a="1"/>
  <c r="W476" i="2" s="1"/>
  <c r="X476" i="2"/>
  <c r="W477" i="2" a="1"/>
  <c r="W477" i="2"/>
  <c r="X477" i="2"/>
  <c r="W478" i="2" a="1"/>
  <c r="W478" i="2" s="1"/>
  <c r="X478" i="2"/>
  <c r="W479" i="2" a="1"/>
  <c r="W479" i="2"/>
  <c r="X479" i="2"/>
  <c r="W480" i="2" a="1"/>
  <c r="W480" i="2" s="1"/>
  <c r="X480" i="2"/>
  <c r="W481" i="2" a="1"/>
  <c r="W481" i="2"/>
  <c r="X481" i="2"/>
  <c r="W482" i="2" a="1"/>
  <c r="W482" i="2" s="1"/>
  <c r="X482" i="2"/>
  <c r="W483" i="2" a="1"/>
  <c r="W483" i="2"/>
  <c r="X483" i="2"/>
  <c r="W484" i="2" a="1"/>
  <c r="W484" i="2"/>
  <c r="X484" i="2"/>
  <c r="W485" i="2" a="1"/>
  <c r="W485" i="2"/>
  <c r="X485" i="2"/>
  <c r="W486" i="2" a="1"/>
  <c r="W486" i="2" s="1"/>
  <c r="X486" i="2"/>
  <c r="W487" i="2" a="1"/>
  <c r="W487" i="2"/>
  <c r="X487" i="2"/>
  <c r="W488" i="2" a="1"/>
  <c r="W488" i="2" s="1"/>
  <c r="X488" i="2"/>
  <c r="W489" i="2" a="1"/>
  <c r="W489" i="2"/>
  <c r="X489" i="2"/>
  <c r="W490" i="2" a="1"/>
  <c r="W490" i="2"/>
  <c r="X490" i="2"/>
  <c r="W491" i="2" a="1"/>
  <c r="W491" i="2"/>
  <c r="X491" i="2"/>
  <c r="W492" i="2" a="1"/>
  <c r="W492" i="2" s="1"/>
  <c r="X492" i="2"/>
  <c r="W493" i="2" a="1"/>
  <c r="W493" i="2"/>
  <c r="X493" i="2"/>
  <c r="W494" i="2" a="1"/>
  <c r="W494" i="2"/>
  <c r="X494" i="2"/>
  <c r="W495" i="2" a="1"/>
  <c r="W495" i="2"/>
  <c r="X495" i="2"/>
  <c r="W496" i="2" a="1"/>
  <c r="W496" i="2"/>
  <c r="X496" i="2"/>
  <c r="W497" i="2" a="1"/>
  <c r="W497" i="2"/>
  <c r="X497" i="2"/>
  <c r="W498" i="2" a="1"/>
  <c r="W498" i="2"/>
  <c r="X498" i="2"/>
  <c r="W499" i="2" a="1"/>
  <c r="W499" i="2"/>
  <c r="X499" i="2"/>
  <c r="W500" i="2" a="1"/>
  <c r="W500" i="2"/>
  <c r="X500" i="2"/>
  <c r="O4" i="2"/>
  <c r="P4" i="2"/>
  <c r="Q4" i="2"/>
  <c r="R4" i="2"/>
  <c r="S4" i="2"/>
  <c r="O5" i="2"/>
  <c r="P5" i="2"/>
  <c r="Q5" i="2"/>
  <c r="R5" i="2"/>
  <c r="S5" i="2"/>
  <c r="O6" i="2"/>
  <c r="P6" i="2"/>
  <c r="Q6" i="2"/>
  <c r="R6" i="2"/>
  <c r="S6" i="2"/>
  <c r="O7" i="2"/>
  <c r="P7" i="2"/>
  <c r="Q7" i="2"/>
  <c r="R7" i="2"/>
  <c r="S7" i="2"/>
  <c r="O8" i="2"/>
  <c r="P8" i="2"/>
  <c r="Q8" i="2"/>
  <c r="R8" i="2"/>
  <c r="S8" i="2"/>
  <c r="O9" i="2"/>
  <c r="P9" i="2"/>
  <c r="Q9" i="2"/>
  <c r="R9" i="2"/>
  <c r="S9" i="2"/>
  <c r="O10" i="2"/>
  <c r="P10" i="2"/>
  <c r="Q10" i="2"/>
  <c r="R10" i="2"/>
  <c r="S10" i="2"/>
  <c r="O11" i="2"/>
  <c r="P11" i="2"/>
  <c r="Q11" i="2"/>
  <c r="R11" i="2"/>
  <c r="S11" i="2"/>
  <c r="O12" i="2"/>
  <c r="P12" i="2"/>
  <c r="Q12" i="2"/>
  <c r="R12" i="2"/>
  <c r="S12" i="2"/>
  <c r="O13" i="2"/>
  <c r="P13" i="2"/>
  <c r="Q13" i="2"/>
  <c r="R13" i="2"/>
  <c r="S13" i="2"/>
  <c r="O14" i="2"/>
  <c r="P14" i="2"/>
  <c r="Q14" i="2"/>
  <c r="R14" i="2"/>
  <c r="S14" i="2"/>
  <c r="O15" i="2"/>
  <c r="P15" i="2"/>
  <c r="Q15" i="2"/>
  <c r="R15" i="2"/>
  <c r="S15" i="2"/>
  <c r="O16" i="2"/>
  <c r="P16" i="2"/>
  <c r="Q16" i="2"/>
  <c r="R16" i="2"/>
  <c r="S16" i="2"/>
  <c r="O17" i="2"/>
  <c r="P17" i="2"/>
  <c r="Q17" i="2"/>
  <c r="R17" i="2"/>
  <c r="S17" i="2"/>
  <c r="O18" i="2"/>
  <c r="P18" i="2"/>
  <c r="Q18" i="2"/>
  <c r="R18" i="2"/>
  <c r="S18" i="2"/>
  <c r="O19" i="2"/>
  <c r="P19" i="2"/>
  <c r="Q19" i="2"/>
  <c r="R19" i="2"/>
  <c r="S19" i="2"/>
  <c r="O20" i="2"/>
  <c r="P20" i="2"/>
  <c r="Q20" i="2"/>
  <c r="R20" i="2"/>
  <c r="S20" i="2"/>
  <c r="O21" i="2"/>
  <c r="P21" i="2"/>
  <c r="Q21" i="2"/>
  <c r="R21" i="2"/>
  <c r="S21" i="2"/>
  <c r="O22" i="2"/>
  <c r="P22" i="2"/>
  <c r="Q22" i="2"/>
  <c r="R22" i="2"/>
  <c r="S22" i="2"/>
  <c r="O23" i="2"/>
  <c r="P23" i="2"/>
  <c r="Q23" i="2"/>
  <c r="R23" i="2"/>
  <c r="S23" i="2"/>
  <c r="O24" i="2"/>
  <c r="P24" i="2"/>
  <c r="Q24" i="2"/>
  <c r="R24" i="2"/>
  <c r="S24" i="2"/>
  <c r="O25" i="2"/>
  <c r="P25" i="2"/>
  <c r="Q25" i="2"/>
  <c r="R25" i="2"/>
  <c r="S25" i="2"/>
  <c r="O26" i="2"/>
  <c r="P26" i="2"/>
  <c r="Q26" i="2"/>
  <c r="R26" i="2"/>
  <c r="S26" i="2"/>
  <c r="O27" i="2"/>
  <c r="P27" i="2"/>
  <c r="Q27" i="2"/>
  <c r="R27" i="2"/>
  <c r="S27" i="2"/>
  <c r="O28" i="2"/>
  <c r="P28" i="2"/>
  <c r="Q28" i="2"/>
  <c r="R28" i="2"/>
  <c r="S28" i="2"/>
  <c r="O29" i="2"/>
  <c r="P29" i="2"/>
  <c r="Q29" i="2"/>
  <c r="R29" i="2"/>
  <c r="S29" i="2"/>
  <c r="O30" i="2"/>
  <c r="P30" i="2"/>
  <c r="Q30" i="2"/>
  <c r="R30" i="2"/>
  <c r="S30" i="2"/>
  <c r="O31" i="2"/>
  <c r="P31" i="2"/>
  <c r="Q31" i="2"/>
  <c r="R31" i="2"/>
  <c r="S31" i="2"/>
  <c r="O32" i="2"/>
  <c r="P32" i="2"/>
  <c r="Q32" i="2"/>
  <c r="R32" i="2"/>
  <c r="S32" i="2"/>
  <c r="O33" i="2"/>
  <c r="P33" i="2"/>
  <c r="Q33" i="2"/>
  <c r="R33" i="2"/>
  <c r="S33" i="2"/>
  <c r="O34" i="2"/>
  <c r="P34" i="2"/>
  <c r="Q34" i="2"/>
  <c r="R34" i="2"/>
  <c r="S34" i="2"/>
  <c r="O35" i="2"/>
  <c r="P35" i="2"/>
  <c r="Q35" i="2"/>
  <c r="R35" i="2"/>
  <c r="S35" i="2"/>
  <c r="O36" i="2"/>
  <c r="P36" i="2"/>
  <c r="Q36" i="2"/>
  <c r="R36" i="2"/>
  <c r="S36" i="2"/>
  <c r="O37" i="2"/>
  <c r="P37" i="2"/>
  <c r="Q37" i="2"/>
  <c r="R37" i="2"/>
  <c r="S37" i="2"/>
  <c r="O38" i="2"/>
  <c r="P38" i="2"/>
  <c r="Q38" i="2"/>
  <c r="R38" i="2"/>
  <c r="S38" i="2"/>
  <c r="O39" i="2"/>
  <c r="P39" i="2"/>
  <c r="Q39" i="2"/>
  <c r="R39" i="2"/>
  <c r="S39" i="2"/>
  <c r="O40" i="2"/>
  <c r="P40" i="2"/>
  <c r="Q40" i="2"/>
  <c r="R40" i="2"/>
  <c r="S40" i="2"/>
  <c r="O41" i="2"/>
  <c r="P41" i="2"/>
  <c r="Q41" i="2"/>
  <c r="R41" i="2"/>
  <c r="S41" i="2"/>
  <c r="O42" i="2"/>
  <c r="P42" i="2"/>
  <c r="Q42" i="2"/>
  <c r="R42" i="2"/>
  <c r="S42" i="2"/>
  <c r="O43" i="2"/>
  <c r="P43" i="2"/>
  <c r="Q43" i="2"/>
  <c r="R43" i="2"/>
  <c r="S43" i="2"/>
  <c r="O44" i="2"/>
  <c r="P44" i="2"/>
  <c r="Q44" i="2"/>
  <c r="R44" i="2"/>
  <c r="S44" i="2"/>
  <c r="O45" i="2"/>
  <c r="P45" i="2"/>
  <c r="Q45" i="2"/>
  <c r="R45" i="2"/>
  <c r="S45" i="2"/>
  <c r="O46" i="2"/>
  <c r="P46" i="2"/>
  <c r="Q46" i="2"/>
  <c r="R46" i="2"/>
  <c r="S46" i="2"/>
  <c r="O47" i="2"/>
  <c r="P47" i="2"/>
  <c r="Q47" i="2"/>
  <c r="R47" i="2"/>
  <c r="S47" i="2"/>
  <c r="O48" i="2"/>
  <c r="P48" i="2"/>
  <c r="Q48" i="2"/>
  <c r="R48" i="2"/>
  <c r="S48" i="2"/>
  <c r="O49" i="2"/>
  <c r="P49" i="2"/>
  <c r="Q49" i="2"/>
  <c r="R49" i="2"/>
  <c r="S49" i="2"/>
  <c r="O50" i="2"/>
  <c r="P50" i="2"/>
  <c r="Q50" i="2"/>
  <c r="R50" i="2"/>
  <c r="S50" i="2"/>
  <c r="O51" i="2"/>
  <c r="P51" i="2"/>
  <c r="Q51" i="2"/>
  <c r="R51" i="2"/>
  <c r="S51" i="2"/>
  <c r="O52" i="2"/>
  <c r="P52" i="2"/>
  <c r="Q52" i="2"/>
  <c r="R52" i="2"/>
  <c r="S52" i="2"/>
  <c r="O53" i="2"/>
  <c r="P53" i="2"/>
  <c r="Q53" i="2"/>
  <c r="R53" i="2"/>
  <c r="S53" i="2"/>
  <c r="O54" i="2"/>
  <c r="P54" i="2"/>
  <c r="Q54" i="2"/>
  <c r="R54" i="2"/>
  <c r="S54" i="2"/>
  <c r="O55" i="2"/>
  <c r="P55" i="2"/>
  <c r="Q55" i="2"/>
  <c r="R55" i="2"/>
  <c r="S55" i="2"/>
  <c r="O56" i="2"/>
  <c r="P56" i="2"/>
  <c r="Q56" i="2"/>
  <c r="R56" i="2"/>
  <c r="S56" i="2"/>
  <c r="O57" i="2"/>
  <c r="P57" i="2"/>
  <c r="Q57" i="2"/>
  <c r="R57" i="2"/>
  <c r="S57" i="2"/>
  <c r="O58" i="2"/>
  <c r="P58" i="2"/>
  <c r="Q58" i="2"/>
  <c r="R58" i="2"/>
  <c r="S58" i="2"/>
  <c r="O59" i="2"/>
  <c r="P59" i="2"/>
  <c r="Q59" i="2"/>
  <c r="R59" i="2"/>
  <c r="S59" i="2"/>
  <c r="O60" i="2"/>
  <c r="P60" i="2"/>
  <c r="Q60" i="2"/>
  <c r="R60" i="2"/>
  <c r="S60" i="2"/>
  <c r="O61" i="2"/>
  <c r="P61" i="2"/>
  <c r="Q61" i="2"/>
  <c r="R61" i="2"/>
  <c r="S61" i="2"/>
  <c r="O62" i="2"/>
  <c r="P62" i="2"/>
  <c r="Q62" i="2"/>
  <c r="R62" i="2"/>
  <c r="S62" i="2"/>
  <c r="O63" i="2"/>
  <c r="P63" i="2"/>
  <c r="Q63" i="2"/>
  <c r="R63" i="2"/>
  <c r="S63" i="2"/>
  <c r="O64" i="2"/>
  <c r="P64" i="2"/>
  <c r="Q64" i="2"/>
  <c r="R64" i="2"/>
  <c r="S64" i="2"/>
  <c r="O65" i="2"/>
  <c r="P65" i="2"/>
  <c r="Q65" i="2"/>
  <c r="R65" i="2"/>
  <c r="S65" i="2"/>
  <c r="O66" i="2"/>
  <c r="P66" i="2"/>
  <c r="Q66" i="2"/>
  <c r="R66" i="2"/>
  <c r="S66" i="2"/>
  <c r="O67" i="2"/>
  <c r="P67" i="2"/>
  <c r="Q67" i="2"/>
  <c r="R67" i="2"/>
  <c r="S67" i="2"/>
  <c r="O68" i="2"/>
  <c r="P68" i="2"/>
  <c r="Q68" i="2"/>
  <c r="R68" i="2"/>
  <c r="S68" i="2"/>
  <c r="O69" i="2"/>
  <c r="P69" i="2"/>
  <c r="Q69" i="2"/>
  <c r="R69" i="2"/>
  <c r="S69" i="2"/>
  <c r="O70" i="2"/>
  <c r="P70" i="2"/>
  <c r="Q70" i="2"/>
  <c r="R70" i="2"/>
  <c r="S70" i="2"/>
  <c r="O71" i="2"/>
  <c r="P71" i="2"/>
  <c r="Q71" i="2"/>
  <c r="R71" i="2"/>
  <c r="S71" i="2"/>
  <c r="O72" i="2"/>
  <c r="P72" i="2"/>
  <c r="Q72" i="2"/>
  <c r="R72" i="2"/>
  <c r="S72" i="2"/>
  <c r="O73" i="2"/>
  <c r="P73" i="2"/>
  <c r="Q73" i="2"/>
  <c r="R73" i="2"/>
  <c r="S73" i="2"/>
  <c r="O74" i="2"/>
  <c r="P74" i="2"/>
  <c r="Q74" i="2"/>
  <c r="R74" i="2"/>
  <c r="S74" i="2"/>
  <c r="O75" i="2"/>
  <c r="P75" i="2"/>
  <c r="Q75" i="2"/>
  <c r="R75" i="2"/>
  <c r="S75" i="2"/>
  <c r="O76" i="2"/>
  <c r="P76" i="2"/>
  <c r="Q76" i="2"/>
  <c r="R76" i="2"/>
  <c r="S76" i="2"/>
  <c r="O77" i="2"/>
  <c r="P77" i="2"/>
  <c r="Q77" i="2"/>
  <c r="R77" i="2"/>
  <c r="S77" i="2"/>
  <c r="O78" i="2"/>
  <c r="P78" i="2"/>
  <c r="Q78" i="2"/>
  <c r="R78" i="2"/>
  <c r="S78" i="2"/>
  <c r="O79" i="2"/>
  <c r="P79" i="2"/>
  <c r="Q79" i="2"/>
  <c r="R79" i="2"/>
  <c r="S79" i="2"/>
  <c r="O80" i="2"/>
  <c r="P80" i="2"/>
  <c r="Q80" i="2"/>
  <c r="R80" i="2"/>
  <c r="S80" i="2"/>
  <c r="O81" i="2"/>
  <c r="P81" i="2"/>
  <c r="Q81" i="2"/>
  <c r="R81" i="2"/>
  <c r="S81" i="2"/>
  <c r="O82" i="2"/>
  <c r="P82" i="2"/>
  <c r="Q82" i="2"/>
  <c r="R82" i="2"/>
  <c r="S82" i="2"/>
  <c r="O83" i="2"/>
  <c r="P83" i="2"/>
  <c r="Q83" i="2"/>
  <c r="R83" i="2"/>
  <c r="S83" i="2"/>
  <c r="O84" i="2"/>
  <c r="P84" i="2"/>
  <c r="Q84" i="2"/>
  <c r="R84" i="2"/>
  <c r="S84" i="2"/>
  <c r="O85" i="2"/>
  <c r="P85" i="2"/>
  <c r="Q85" i="2"/>
  <c r="R85" i="2"/>
  <c r="S85" i="2"/>
  <c r="O86" i="2"/>
  <c r="P86" i="2"/>
  <c r="Q86" i="2"/>
  <c r="R86" i="2"/>
  <c r="S86" i="2"/>
  <c r="O87" i="2"/>
  <c r="P87" i="2"/>
  <c r="Q87" i="2"/>
  <c r="R87" i="2"/>
  <c r="S87" i="2"/>
  <c r="O88" i="2"/>
  <c r="P88" i="2"/>
  <c r="Q88" i="2"/>
  <c r="R88" i="2"/>
  <c r="S88" i="2"/>
  <c r="O89" i="2"/>
  <c r="P89" i="2"/>
  <c r="Q89" i="2"/>
  <c r="R89" i="2"/>
  <c r="S89" i="2"/>
  <c r="O90" i="2"/>
  <c r="P90" i="2"/>
  <c r="Q90" i="2"/>
  <c r="R90" i="2"/>
  <c r="S90" i="2"/>
  <c r="O91" i="2"/>
  <c r="P91" i="2"/>
  <c r="Q91" i="2"/>
  <c r="R91" i="2"/>
  <c r="S91" i="2"/>
  <c r="O92" i="2"/>
  <c r="P92" i="2"/>
  <c r="Q92" i="2"/>
  <c r="R92" i="2"/>
  <c r="S92" i="2"/>
  <c r="O93" i="2"/>
  <c r="P93" i="2"/>
  <c r="Q93" i="2"/>
  <c r="R93" i="2"/>
  <c r="S93" i="2"/>
  <c r="O94" i="2"/>
  <c r="P94" i="2"/>
  <c r="Q94" i="2"/>
  <c r="R94" i="2"/>
  <c r="S94" i="2"/>
  <c r="O95" i="2"/>
  <c r="P95" i="2"/>
  <c r="Q95" i="2"/>
  <c r="R95" i="2"/>
  <c r="S95" i="2"/>
  <c r="O96" i="2"/>
  <c r="P96" i="2"/>
  <c r="Q96" i="2"/>
  <c r="R96" i="2"/>
  <c r="S96" i="2"/>
  <c r="O97" i="2"/>
  <c r="P97" i="2"/>
  <c r="Q97" i="2"/>
  <c r="R97" i="2"/>
  <c r="S97" i="2"/>
  <c r="O98" i="2"/>
  <c r="P98" i="2"/>
  <c r="Q98" i="2"/>
  <c r="R98" i="2"/>
  <c r="S98" i="2"/>
  <c r="O99" i="2"/>
  <c r="P99" i="2"/>
  <c r="Q99" i="2"/>
  <c r="R99" i="2"/>
  <c r="S99" i="2"/>
  <c r="O100" i="2"/>
  <c r="P100" i="2"/>
  <c r="Q100" i="2"/>
  <c r="R100" i="2"/>
  <c r="S100" i="2"/>
  <c r="O101" i="2"/>
  <c r="P101" i="2"/>
  <c r="Q101" i="2"/>
  <c r="R101" i="2"/>
  <c r="S101" i="2"/>
  <c r="O102" i="2"/>
  <c r="P102" i="2"/>
  <c r="Q102" i="2"/>
  <c r="R102" i="2"/>
  <c r="S102" i="2"/>
  <c r="O103" i="2"/>
  <c r="P103" i="2"/>
  <c r="Q103" i="2"/>
  <c r="R103" i="2"/>
  <c r="S103" i="2"/>
  <c r="O104" i="2"/>
  <c r="P104" i="2"/>
  <c r="Q104" i="2"/>
  <c r="R104" i="2"/>
  <c r="S104" i="2"/>
  <c r="O105" i="2"/>
  <c r="P105" i="2"/>
  <c r="Q105" i="2"/>
  <c r="R105" i="2"/>
  <c r="S105" i="2"/>
  <c r="O106" i="2"/>
  <c r="P106" i="2"/>
  <c r="Q106" i="2"/>
  <c r="R106" i="2"/>
  <c r="S106" i="2"/>
  <c r="O107" i="2"/>
  <c r="P107" i="2"/>
  <c r="Q107" i="2"/>
  <c r="R107" i="2"/>
  <c r="S107" i="2"/>
  <c r="O108" i="2"/>
  <c r="P108" i="2"/>
  <c r="Q108" i="2"/>
  <c r="R108" i="2"/>
  <c r="S108" i="2"/>
  <c r="O109" i="2"/>
  <c r="P109" i="2"/>
  <c r="Q109" i="2"/>
  <c r="R109" i="2"/>
  <c r="S109" i="2"/>
  <c r="O110" i="2"/>
  <c r="P110" i="2"/>
  <c r="Q110" i="2"/>
  <c r="R110" i="2"/>
  <c r="S110" i="2"/>
  <c r="O111" i="2"/>
  <c r="P111" i="2"/>
  <c r="Q111" i="2"/>
  <c r="R111" i="2"/>
  <c r="S111" i="2"/>
  <c r="O112" i="2"/>
  <c r="P112" i="2"/>
  <c r="Q112" i="2"/>
  <c r="R112" i="2"/>
  <c r="S112" i="2"/>
  <c r="O113" i="2"/>
  <c r="P113" i="2"/>
  <c r="Q113" i="2"/>
  <c r="R113" i="2"/>
  <c r="S113" i="2"/>
  <c r="O114" i="2"/>
  <c r="P114" i="2"/>
  <c r="Q114" i="2"/>
  <c r="R114" i="2"/>
  <c r="S114" i="2"/>
  <c r="O115" i="2"/>
  <c r="P115" i="2"/>
  <c r="Q115" i="2"/>
  <c r="R115" i="2"/>
  <c r="S115" i="2"/>
  <c r="O116" i="2"/>
  <c r="P116" i="2"/>
  <c r="Q116" i="2"/>
  <c r="R116" i="2"/>
  <c r="S116" i="2"/>
  <c r="O117" i="2"/>
  <c r="P117" i="2"/>
  <c r="Q117" i="2"/>
  <c r="R117" i="2"/>
  <c r="S117" i="2"/>
  <c r="O118" i="2"/>
  <c r="P118" i="2"/>
  <c r="Q118" i="2"/>
  <c r="R118" i="2"/>
  <c r="S118" i="2"/>
  <c r="O119" i="2"/>
  <c r="P119" i="2"/>
  <c r="Q119" i="2"/>
  <c r="R119" i="2"/>
  <c r="S119" i="2"/>
  <c r="O120" i="2"/>
  <c r="P120" i="2"/>
  <c r="Q120" i="2"/>
  <c r="R120" i="2"/>
  <c r="S120" i="2"/>
  <c r="O121" i="2"/>
  <c r="P121" i="2"/>
  <c r="Q121" i="2"/>
  <c r="R121" i="2"/>
  <c r="S121" i="2"/>
  <c r="O122" i="2"/>
  <c r="P122" i="2"/>
  <c r="Q122" i="2"/>
  <c r="R122" i="2"/>
  <c r="S122" i="2"/>
  <c r="O123" i="2"/>
  <c r="P123" i="2"/>
  <c r="Q123" i="2"/>
  <c r="R123" i="2"/>
  <c r="S123" i="2"/>
  <c r="O124" i="2"/>
  <c r="P124" i="2"/>
  <c r="Q124" i="2"/>
  <c r="R124" i="2"/>
  <c r="S124" i="2"/>
  <c r="O125" i="2"/>
  <c r="P125" i="2"/>
  <c r="Q125" i="2"/>
  <c r="R125" i="2"/>
  <c r="S125" i="2"/>
  <c r="O126" i="2"/>
  <c r="P126" i="2"/>
  <c r="Q126" i="2"/>
  <c r="R126" i="2"/>
  <c r="S126" i="2"/>
  <c r="O127" i="2"/>
  <c r="P127" i="2"/>
  <c r="Q127" i="2"/>
  <c r="R127" i="2"/>
  <c r="S127" i="2"/>
  <c r="O128" i="2"/>
  <c r="P128" i="2"/>
  <c r="Q128" i="2"/>
  <c r="R128" i="2"/>
  <c r="S128" i="2"/>
  <c r="O129" i="2"/>
  <c r="P129" i="2"/>
  <c r="Q129" i="2"/>
  <c r="R129" i="2"/>
  <c r="S129" i="2"/>
  <c r="O130" i="2"/>
  <c r="P130" i="2"/>
  <c r="Q130" i="2"/>
  <c r="R130" i="2"/>
  <c r="S130" i="2"/>
  <c r="O131" i="2"/>
  <c r="P131" i="2"/>
  <c r="Q131" i="2"/>
  <c r="R131" i="2"/>
  <c r="S131" i="2"/>
  <c r="O132" i="2"/>
  <c r="P132" i="2"/>
  <c r="Q132" i="2"/>
  <c r="R132" i="2"/>
  <c r="S132" i="2"/>
  <c r="O133" i="2"/>
  <c r="P133" i="2"/>
  <c r="Q133" i="2"/>
  <c r="R133" i="2"/>
  <c r="S133" i="2"/>
  <c r="O134" i="2"/>
  <c r="P134" i="2"/>
  <c r="Q134" i="2"/>
  <c r="R134" i="2"/>
  <c r="S134" i="2"/>
  <c r="O135" i="2"/>
  <c r="P135" i="2"/>
  <c r="Q135" i="2"/>
  <c r="R135" i="2"/>
  <c r="S135" i="2"/>
  <c r="O136" i="2"/>
  <c r="P136" i="2"/>
  <c r="Q136" i="2"/>
  <c r="R136" i="2"/>
  <c r="S136" i="2"/>
  <c r="O137" i="2"/>
  <c r="P137" i="2"/>
  <c r="Q137" i="2"/>
  <c r="R137" i="2"/>
  <c r="S137" i="2"/>
  <c r="O138" i="2"/>
  <c r="P138" i="2"/>
  <c r="Q138" i="2"/>
  <c r="R138" i="2"/>
  <c r="S138" i="2"/>
  <c r="O139" i="2"/>
  <c r="P139" i="2"/>
  <c r="Q139" i="2"/>
  <c r="R139" i="2"/>
  <c r="S139" i="2"/>
  <c r="O140" i="2"/>
  <c r="P140" i="2"/>
  <c r="Q140" i="2"/>
  <c r="R140" i="2"/>
  <c r="S140" i="2"/>
  <c r="O141" i="2"/>
  <c r="P141" i="2"/>
  <c r="Q141" i="2"/>
  <c r="R141" i="2"/>
  <c r="S141" i="2"/>
  <c r="O142" i="2"/>
  <c r="P142" i="2"/>
  <c r="Q142" i="2"/>
  <c r="R142" i="2"/>
  <c r="S142" i="2"/>
  <c r="O143" i="2"/>
  <c r="P143" i="2"/>
  <c r="Q143" i="2"/>
  <c r="R143" i="2"/>
  <c r="S143" i="2"/>
  <c r="O144" i="2"/>
  <c r="P144" i="2"/>
  <c r="Q144" i="2"/>
  <c r="R144" i="2"/>
  <c r="S144" i="2"/>
  <c r="O145" i="2"/>
  <c r="P145" i="2"/>
  <c r="Q145" i="2"/>
  <c r="R145" i="2"/>
  <c r="S145" i="2"/>
  <c r="O146" i="2"/>
  <c r="P146" i="2"/>
  <c r="Q146" i="2"/>
  <c r="R146" i="2"/>
  <c r="S146" i="2"/>
  <c r="O147" i="2"/>
  <c r="P147" i="2"/>
  <c r="Q147" i="2"/>
  <c r="R147" i="2"/>
  <c r="S147" i="2"/>
  <c r="O148" i="2"/>
  <c r="P148" i="2"/>
  <c r="Q148" i="2"/>
  <c r="R148" i="2"/>
  <c r="S148" i="2"/>
  <c r="O149" i="2"/>
  <c r="P149" i="2"/>
  <c r="Q149" i="2"/>
  <c r="R149" i="2"/>
  <c r="S149" i="2"/>
  <c r="O150" i="2"/>
  <c r="P150" i="2"/>
  <c r="Q150" i="2"/>
  <c r="R150" i="2"/>
  <c r="S150" i="2"/>
  <c r="O151" i="2"/>
  <c r="P151" i="2"/>
  <c r="Q151" i="2"/>
  <c r="R151" i="2"/>
  <c r="S151" i="2"/>
  <c r="O152" i="2"/>
  <c r="P152" i="2"/>
  <c r="Q152" i="2"/>
  <c r="R152" i="2"/>
  <c r="S152" i="2"/>
  <c r="O153" i="2"/>
  <c r="P153" i="2"/>
  <c r="Q153" i="2"/>
  <c r="R153" i="2"/>
  <c r="S153" i="2"/>
  <c r="O154" i="2"/>
  <c r="P154" i="2"/>
  <c r="Q154" i="2"/>
  <c r="R154" i="2"/>
  <c r="S154" i="2"/>
  <c r="O155" i="2"/>
  <c r="P155" i="2"/>
  <c r="Q155" i="2"/>
  <c r="R155" i="2"/>
  <c r="S155" i="2"/>
  <c r="O156" i="2"/>
  <c r="P156" i="2"/>
  <c r="Q156" i="2"/>
  <c r="R156" i="2"/>
  <c r="S156" i="2"/>
  <c r="O157" i="2"/>
  <c r="P157" i="2"/>
  <c r="Q157" i="2"/>
  <c r="R157" i="2"/>
  <c r="S157" i="2"/>
  <c r="O158" i="2"/>
  <c r="P158" i="2"/>
  <c r="Q158" i="2"/>
  <c r="R158" i="2"/>
  <c r="S158" i="2"/>
  <c r="O159" i="2"/>
  <c r="P159" i="2"/>
  <c r="Q159" i="2"/>
  <c r="R159" i="2"/>
  <c r="S159" i="2"/>
  <c r="O160" i="2"/>
  <c r="P160" i="2"/>
  <c r="Q160" i="2"/>
  <c r="R160" i="2"/>
  <c r="S160" i="2"/>
  <c r="O161" i="2"/>
  <c r="P161" i="2"/>
  <c r="Q161" i="2"/>
  <c r="R161" i="2"/>
  <c r="S161" i="2"/>
  <c r="O162" i="2"/>
  <c r="P162" i="2"/>
  <c r="Q162" i="2"/>
  <c r="R162" i="2"/>
  <c r="S162" i="2"/>
  <c r="O163" i="2"/>
  <c r="P163" i="2"/>
  <c r="Q163" i="2"/>
  <c r="R163" i="2"/>
  <c r="S163" i="2"/>
  <c r="O164" i="2"/>
  <c r="P164" i="2"/>
  <c r="Q164" i="2"/>
  <c r="R164" i="2"/>
  <c r="S164" i="2"/>
  <c r="O165" i="2"/>
  <c r="P165" i="2"/>
  <c r="Q165" i="2"/>
  <c r="R165" i="2"/>
  <c r="S165" i="2"/>
  <c r="O166" i="2"/>
  <c r="P166" i="2"/>
  <c r="Q166" i="2"/>
  <c r="R166" i="2"/>
  <c r="S166" i="2"/>
  <c r="O167" i="2"/>
  <c r="P167" i="2"/>
  <c r="Q167" i="2"/>
  <c r="R167" i="2"/>
  <c r="S167" i="2"/>
  <c r="O168" i="2"/>
  <c r="P168" i="2"/>
  <c r="Q168" i="2"/>
  <c r="R168" i="2"/>
  <c r="S168" i="2"/>
  <c r="O169" i="2"/>
  <c r="P169" i="2"/>
  <c r="Q169" i="2"/>
  <c r="R169" i="2"/>
  <c r="S169" i="2"/>
  <c r="O170" i="2"/>
  <c r="P170" i="2"/>
  <c r="Q170" i="2"/>
  <c r="R170" i="2"/>
  <c r="S170" i="2"/>
  <c r="O171" i="2"/>
  <c r="P171" i="2"/>
  <c r="Q171" i="2"/>
  <c r="R171" i="2"/>
  <c r="S171" i="2"/>
  <c r="O172" i="2"/>
  <c r="P172" i="2"/>
  <c r="Q172" i="2"/>
  <c r="R172" i="2"/>
  <c r="S172" i="2"/>
  <c r="O173" i="2"/>
  <c r="P173" i="2"/>
  <c r="Q173" i="2"/>
  <c r="R173" i="2"/>
  <c r="S173" i="2"/>
  <c r="O174" i="2"/>
  <c r="P174" i="2"/>
  <c r="Q174" i="2"/>
  <c r="R174" i="2"/>
  <c r="S174" i="2"/>
  <c r="O175" i="2"/>
  <c r="P175" i="2"/>
  <c r="Q175" i="2"/>
  <c r="R175" i="2"/>
  <c r="S175" i="2"/>
  <c r="O176" i="2"/>
  <c r="P176" i="2"/>
  <c r="Q176" i="2"/>
  <c r="R176" i="2"/>
  <c r="S176" i="2"/>
  <c r="O177" i="2"/>
  <c r="P177" i="2"/>
  <c r="Q177" i="2"/>
  <c r="R177" i="2"/>
  <c r="S177" i="2"/>
  <c r="O178" i="2"/>
  <c r="P178" i="2"/>
  <c r="Q178" i="2"/>
  <c r="R178" i="2"/>
  <c r="S178" i="2"/>
  <c r="O179" i="2"/>
  <c r="P179" i="2"/>
  <c r="Q179" i="2"/>
  <c r="R179" i="2"/>
  <c r="S179" i="2"/>
  <c r="O180" i="2"/>
  <c r="P180" i="2"/>
  <c r="Q180" i="2"/>
  <c r="R180" i="2"/>
  <c r="S180" i="2"/>
  <c r="O181" i="2"/>
  <c r="P181" i="2"/>
  <c r="Q181" i="2"/>
  <c r="R181" i="2"/>
  <c r="S181" i="2"/>
  <c r="O182" i="2"/>
  <c r="P182" i="2"/>
  <c r="Q182" i="2"/>
  <c r="R182" i="2"/>
  <c r="S182" i="2"/>
  <c r="O183" i="2"/>
  <c r="P183" i="2"/>
  <c r="Q183" i="2"/>
  <c r="R183" i="2"/>
  <c r="S183" i="2"/>
  <c r="O184" i="2"/>
  <c r="P184" i="2"/>
  <c r="Q184" i="2"/>
  <c r="R184" i="2"/>
  <c r="S184" i="2"/>
  <c r="O185" i="2"/>
  <c r="P185" i="2"/>
  <c r="Q185" i="2"/>
  <c r="R185" i="2"/>
  <c r="S185" i="2"/>
  <c r="O186" i="2"/>
  <c r="P186" i="2"/>
  <c r="Q186" i="2"/>
  <c r="R186" i="2"/>
  <c r="S186" i="2"/>
  <c r="O187" i="2"/>
  <c r="P187" i="2"/>
  <c r="Q187" i="2"/>
  <c r="R187" i="2"/>
  <c r="S187" i="2"/>
  <c r="O188" i="2"/>
  <c r="P188" i="2"/>
  <c r="Q188" i="2"/>
  <c r="R188" i="2"/>
  <c r="S188" i="2"/>
  <c r="O189" i="2"/>
  <c r="P189" i="2"/>
  <c r="Q189" i="2"/>
  <c r="R189" i="2"/>
  <c r="S189" i="2"/>
  <c r="O190" i="2"/>
  <c r="P190" i="2"/>
  <c r="Q190" i="2"/>
  <c r="R190" i="2"/>
  <c r="S190" i="2"/>
  <c r="O191" i="2"/>
  <c r="P191" i="2"/>
  <c r="Q191" i="2"/>
  <c r="R191" i="2"/>
  <c r="S191" i="2"/>
  <c r="O192" i="2"/>
  <c r="P192" i="2"/>
  <c r="Q192" i="2"/>
  <c r="R192" i="2"/>
  <c r="S192" i="2"/>
  <c r="O193" i="2"/>
  <c r="P193" i="2"/>
  <c r="Q193" i="2"/>
  <c r="R193" i="2"/>
  <c r="S193" i="2"/>
  <c r="O194" i="2"/>
  <c r="P194" i="2"/>
  <c r="Q194" i="2"/>
  <c r="R194" i="2"/>
  <c r="S194" i="2"/>
  <c r="O195" i="2"/>
  <c r="P195" i="2"/>
  <c r="Q195" i="2"/>
  <c r="R195" i="2"/>
  <c r="S195" i="2"/>
  <c r="O196" i="2"/>
  <c r="P196" i="2"/>
  <c r="Q196" i="2"/>
  <c r="R196" i="2"/>
  <c r="S196" i="2"/>
  <c r="O197" i="2"/>
  <c r="P197" i="2"/>
  <c r="Q197" i="2"/>
  <c r="R197" i="2"/>
  <c r="S197" i="2"/>
  <c r="O198" i="2"/>
  <c r="P198" i="2"/>
  <c r="Q198" i="2"/>
  <c r="R198" i="2"/>
  <c r="S198" i="2"/>
  <c r="O199" i="2"/>
  <c r="P199" i="2"/>
  <c r="Q199" i="2"/>
  <c r="R199" i="2"/>
  <c r="S199" i="2"/>
  <c r="O200" i="2"/>
  <c r="P200" i="2"/>
  <c r="Q200" i="2"/>
  <c r="R200" i="2"/>
  <c r="S200" i="2"/>
  <c r="O201" i="2"/>
  <c r="P201" i="2"/>
  <c r="Q201" i="2"/>
  <c r="R201" i="2"/>
  <c r="S201" i="2"/>
  <c r="O202" i="2"/>
  <c r="P202" i="2"/>
  <c r="Q202" i="2"/>
  <c r="R202" i="2"/>
  <c r="S202" i="2"/>
  <c r="O203" i="2"/>
  <c r="P203" i="2"/>
  <c r="Q203" i="2"/>
  <c r="R203" i="2"/>
  <c r="S203" i="2"/>
  <c r="O204" i="2"/>
  <c r="P204" i="2"/>
  <c r="Q204" i="2"/>
  <c r="R204" i="2"/>
  <c r="S204" i="2"/>
  <c r="O205" i="2"/>
  <c r="P205" i="2"/>
  <c r="Q205" i="2"/>
  <c r="R205" i="2"/>
  <c r="S205" i="2"/>
  <c r="O206" i="2"/>
  <c r="P206" i="2"/>
  <c r="Q206" i="2"/>
  <c r="R206" i="2"/>
  <c r="S206" i="2"/>
  <c r="O207" i="2"/>
  <c r="P207" i="2"/>
  <c r="Q207" i="2"/>
  <c r="R207" i="2"/>
  <c r="S207" i="2"/>
  <c r="O208" i="2"/>
  <c r="P208" i="2"/>
  <c r="Q208" i="2"/>
  <c r="R208" i="2"/>
  <c r="S208" i="2"/>
  <c r="O209" i="2"/>
  <c r="P209" i="2"/>
  <c r="Q209" i="2"/>
  <c r="R209" i="2"/>
  <c r="S209" i="2"/>
  <c r="O210" i="2"/>
  <c r="P210" i="2"/>
  <c r="Q210" i="2"/>
  <c r="R210" i="2"/>
  <c r="S210" i="2"/>
  <c r="O211" i="2"/>
  <c r="P211" i="2"/>
  <c r="Q211" i="2"/>
  <c r="R211" i="2"/>
  <c r="S211" i="2"/>
  <c r="O212" i="2"/>
  <c r="P212" i="2"/>
  <c r="Q212" i="2"/>
  <c r="R212" i="2"/>
  <c r="S212" i="2"/>
  <c r="O213" i="2"/>
  <c r="P213" i="2"/>
  <c r="Q213" i="2"/>
  <c r="R213" i="2"/>
  <c r="S213" i="2"/>
  <c r="O214" i="2"/>
  <c r="P214" i="2"/>
  <c r="Q214" i="2"/>
  <c r="R214" i="2"/>
  <c r="S214" i="2"/>
  <c r="O215" i="2"/>
  <c r="P215" i="2"/>
  <c r="Q215" i="2"/>
  <c r="R215" i="2"/>
  <c r="S215" i="2"/>
  <c r="O216" i="2"/>
  <c r="P216" i="2"/>
  <c r="Q216" i="2"/>
  <c r="R216" i="2"/>
  <c r="S216" i="2"/>
  <c r="O217" i="2"/>
  <c r="P217" i="2"/>
  <c r="Q217" i="2"/>
  <c r="R217" i="2"/>
  <c r="S217" i="2"/>
  <c r="O218" i="2"/>
  <c r="P218" i="2"/>
  <c r="Q218" i="2"/>
  <c r="R218" i="2"/>
  <c r="S218" i="2"/>
  <c r="O219" i="2"/>
  <c r="P219" i="2"/>
  <c r="Q219" i="2"/>
  <c r="R219" i="2"/>
  <c r="S219" i="2"/>
  <c r="O220" i="2"/>
  <c r="P220" i="2"/>
  <c r="Q220" i="2"/>
  <c r="R220" i="2"/>
  <c r="S220" i="2"/>
  <c r="O221" i="2"/>
  <c r="P221" i="2"/>
  <c r="Q221" i="2"/>
  <c r="R221" i="2"/>
  <c r="S221" i="2"/>
  <c r="O222" i="2"/>
  <c r="P222" i="2"/>
  <c r="Q222" i="2"/>
  <c r="R222" i="2"/>
  <c r="S222" i="2"/>
  <c r="O223" i="2"/>
  <c r="P223" i="2"/>
  <c r="Q223" i="2"/>
  <c r="R223" i="2"/>
  <c r="S223" i="2"/>
  <c r="O224" i="2"/>
  <c r="P224" i="2"/>
  <c r="Q224" i="2"/>
  <c r="R224" i="2"/>
  <c r="S224" i="2"/>
  <c r="O225" i="2"/>
  <c r="P225" i="2"/>
  <c r="Q225" i="2"/>
  <c r="R225" i="2"/>
  <c r="S225" i="2"/>
  <c r="O226" i="2"/>
  <c r="P226" i="2"/>
  <c r="Q226" i="2"/>
  <c r="R226" i="2"/>
  <c r="S226" i="2"/>
  <c r="O227" i="2"/>
  <c r="P227" i="2"/>
  <c r="Q227" i="2"/>
  <c r="R227" i="2"/>
  <c r="S227" i="2"/>
  <c r="O228" i="2"/>
  <c r="P228" i="2"/>
  <c r="Q228" i="2"/>
  <c r="R228" i="2"/>
  <c r="S228" i="2"/>
  <c r="O229" i="2"/>
  <c r="P229" i="2"/>
  <c r="Q229" i="2"/>
  <c r="R229" i="2"/>
  <c r="S229" i="2"/>
  <c r="O230" i="2"/>
  <c r="P230" i="2"/>
  <c r="Q230" i="2"/>
  <c r="R230" i="2"/>
  <c r="S230" i="2"/>
  <c r="O231" i="2"/>
  <c r="P231" i="2"/>
  <c r="Q231" i="2"/>
  <c r="R231" i="2"/>
  <c r="S231" i="2"/>
  <c r="O232" i="2"/>
  <c r="P232" i="2"/>
  <c r="Q232" i="2"/>
  <c r="R232" i="2"/>
  <c r="S232" i="2"/>
  <c r="O233" i="2"/>
  <c r="P233" i="2"/>
  <c r="Q233" i="2"/>
  <c r="R233" i="2"/>
  <c r="S233" i="2"/>
  <c r="O234" i="2"/>
  <c r="P234" i="2"/>
  <c r="Q234" i="2"/>
  <c r="R234" i="2"/>
  <c r="S234" i="2"/>
  <c r="O235" i="2"/>
  <c r="P235" i="2"/>
  <c r="Q235" i="2"/>
  <c r="R235" i="2"/>
  <c r="S235" i="2"/>
  <c r="O236" i="2"/>
  <c r="P236" i="2"/>
  <c r="Q236" i="2"/>
  <c r="R236" i="2"/>
  <c r="S236" i="2"/>
  <c r="O237" i="2"/>
  <c r="P237" i="2"/>
  <c r="Q237" i="2"/>
  <c r="R237" i="2"/>
  <c r="S237" i="2"/>
  <c r="O238" i="2"/>
  <c r="P238" i="2"/>
  <c r="Q238" i="2"/>
  <c r="R238" i="2"/>
  <c r="S238" i="2"/>
  <c r="O239" i="2"/>
  <c r="P239" i="2"/>
  <c r="Q239" i="2"/>
  <c r="R239" i="2"/>
  <c r="S239" i="2"/>
  <c r="O240" i="2"/>
  <c r="P240" i="2"/>
  <c r="Q240" i="2"/>
  <c r="R240" i="2"/>
  <c r="S240" i="2"/>
  <c r="O241" i="2"/>
  <c r="P241" i="2"/>
  <c r="Q241" i="2"/>
  <c r="R241" i="2"/>
  <c r="S241" i="2"/>
  <c r="O242" i="2"/>
  <c r="P242" i="2"/>
  <c r="Q242" i="2"/>
  <c r="R242" i="2"/>
  <c r="S242" i="2"/>
  <c r="O243" i="2"/>
  <c r="P243" i="2"/>
  <c r="Q243" i="2"/>
  <c r="R243" i="2"/>
  <c r="S243" i="2"/>
  <c r="O244" i="2"/>
  <c r="P244" i="2"/>
  <c r="Q244" i="2"/>
  <c r="R244" i="2"/>
  <c r="S244" i="2"/>
  <c r="O245" i="2"/>
  <c r="P245" i="2"/>
  <c r="Q245" i="2"/>
  <c r="R245" i="2"/>
  <c r="S245" i="2"/>
  <c r="O246" i="2"/>
  <c r="P246" i="2"/>
  <c r="Q246" i="2"/>
  <c r="R246" i="2"/>
  <c r="S246" i="2"/>
  <c r="O247" i="2"/>
  <c r="P247" i="2"/>
  <c r="Q247" i="2"/>
  <c r="R247" i="2"/>
  <c r="S247" i="2"/>
  <c r="O248" i="2"/>
  <c r="P248" i="2"/>
  <c r="Q248" i="2"/>
  <c r="R248" i="2"/>
  <c r="S248" i="2"/>
  <c r="O249" i="2"/>
  <c r="P249" i="2"/>
  <c r="Q249" i="2"/>
  <c r="R249" i="2"/>
  <c r="S249" i="2"/>
  <c r="O250" i="2"/>
  <c r="P250" i="2"/>
  <c r="Q250" i="2"/>
  <c r="R250" i="2"/>
  <c r="S250" i="2"/>
  <c r="O251" i="2"/>
  <c r="P251" i="2"/>
  <c r="Q251" i="2"/>
  <c r="R251" i="2"/>
  <c r="S251" i="2"/>
  <c r="O252" i="2"/>
  <c r="P252" i="2"/>
  <c r="Q252" i="2"/>
  <c r="R252" i="2"/>
  <c r="S252" i="2"/>
  <c r="O253" i="2"/>
  <c r="P253" i="2"/>
  <c r="Q253" i="2"/>
  <c r="R253" i="2"/>
  <c r="S253" i="2"/>
  <c r="O254" i="2"/>
  <c r="P254" i="2"/>
  <c r="Q254" i="2"/>
  <c r="R254" i="2"/>
  <c r="S254" i="2"/>
  <c r="O255" i="2"/>
  <c r="P255" i="2"/>
  <c r="Q255" i="2"/>
  <c r="R255" i="2"/>
  <c r="S255" i="2"/>
  <c r="O256" i="2"/>
  <c r="P256" i="2"/>
  <c r="Q256" i="2"/>
  <c r="R256" i="2"/>
  <c r="S256" i="2"/>
  <c r="O257" i="2"/>
  <c r="P257" i="2"/>
  <c r="Q257" i="2"/>
  <c r="R257" i="2"/>
  <c r="S257" i="2"/>
  <c r="O258" i="2"/>
  <c r="P258" i="2"/>
  <c r="Q258" i="2"/>
  <c r="R258" i="2"/>
  <c r="S258" i="2"/>
  <c r="O259" i="2"/>
  <c r="P259" i="2"/>
  <c r="Q259" i="2"/>
  <c r="R259" i="2"/>
  <c r="S259" i="2"/>
  <c r="O260" i="2"/>
  <c r="P260" i="2"/>
  <c r="Q260" i="2"/>
  <c r="R260" i="2"/>
  <c r="S260" i="2"/>
  <c r="O261" i="2"/>
  <c r="P261" i="2"/>
  <c r="Q261" i="2"/>
  <c r="R261" i="2"/>
  <c r="S261" i="2"/>
  <c r="O262" i="2"/>
  <c r="P262" i="2"/>
  <c r="Q262" i="2"/>
  <c r="R262" i="2"/>
  <c r="S262" i="2"/>
  <c r="O263" i="2"/>
  <c r="P263" i="2"/>
  <c r="Q263" i="2"/>
  <c r="R263" i="2"/>
  <c r="S263" i="2"/>
  <c r="O264" i="2"/>
  <c r="P264" i="2"/>
  <c r="Q264" i="2"/>
  <c r="R264" i="2"/>
  <c r="S264" i="2"/>
  <c r="O265" i="2"/>
  <c r="P265" i="2"/>
  <c r="Q265" i="2"/>
  <c r="R265" i="2"/>
  <c r="S265" i="2"/>
  <c r="O266" i="2"/>
  <c r="P266" i="2"/>
  <c r="Q266" i="2"/>
  <c r="R266" i="2"/>
  <c r="S266" i="2"/>
  <c r="O267" i="2"/>
  <c r="P267" i="2"/>
  <c r="Q267" i="2"/>
  <c r="R267" i="2"/>
  <c r="S267" i="2"/>
  <c r="O268" i="2"/>
  <c r="P268" i="2"/>
  <c r="Q268" i="2"/>
  <c r="R268" i="2"/>
  <c r="S268" i="2"/>
  <c r="O269" i="2"/>
  <c r="P269" i="2"/>
  <c r="Q269" i="2"/>
  <c r="R269" i="2"/>
  <c r="S269" i="2"/>
  <c r="O270" i="2"/>
  <c r="P270" i="2"/>
  <c r="Q270" i="2"/>
  <c r="R270" i="2"/>
  <c r="S270" i="2"/>
  <c r="O271" i="2"/>
  <c r="P271" i="2"/>
  <c r="Q271" i="2"/>
  <c r="R271" i="2"/>
  <c r="S271" i="2"/>
  <c r="O272" i="2"/>
  <c r="P272" i="2"/>
  <c r="Q272" i="2"/>
  <c r="R272" i="2"/>
  <c r="S272" i="2"/>
  <c r="O273" i="2"/>
  <c r="P273" i="2"/>
  <c r="Q273" i="2"/>
  <c r="R273" i="2"/>
  <c r="S273" i="2"/>
  <c r="O274" i="2"/>
  <c r="P274" i="2"/>
  <c r="Q274" i="2"/>
  <c r="R274" i="2"/>
  <c r="S274" i="2"/>
  <c r="O275" i="2"/>
  <c r="P275" i="2"/>
  <c r="Q275" i="2"/>
  <c r="R275" i="2"/>
  <c r="S275" i="2"/>
  <c r="O276" i="2"/>
  <c r="P276" i="2"/>
  <c r="Q276" i="2"/>
  <c r="R276" i="2"/>
  <c r="S276" i="2"/>
  <c r="O277" i="2"/>
  <c r="P277" i="2"/>
  <c r="Q277" i="2"/>
  <c r="R277" i="2"/>
  <c r="S277" i="2"/>
  <c r="O278" i="2"/>
  <c r="P278" i="2"/>
  <c r="Q278" i="2"/>
  <c r="R278" i="2"/>
  <c r="S278" i="2"/>
  <c r="O279" i="2"/>
  <c r="P279" i="2"/>
  <c r="Q279" i="2"/>
  <c r="R279" i="2"/>
  <c r="S279" i="2"/>
  <c r="O280" i="2"/>
  <c r="P280" i="2"/>
  <c r="Q280" i="2"/>
  <c r="R280" i="2"/>
  <c r="S280" i="2"/>
  <c r="O281" i="2"/>
  <c r="P281" i="2"/>
  <c r="Q281" i="2"/>
  <c r="R281" i="2"/>
  <c r="S281" i="2"/>
  <c r="O282" i="2"/>
  <c r="P282" i="2"/>
  <c r="Q282" i="2"/>
  <c r="R282" i="2"/>
  <c r="S282" i="2"/>
  <c r="O283" i="2"/>
  <c r="P283" i="2"/>
  <c r="Q283" i="2"/>
  <c r="R283" i="2"/>
  <c r="S283" i="2"/>
  <c r="O284" i="2"/>
  <c r="P284" i="2"/>
  <c r="Q284" i="2"/>
  <c r="R284" i="2"/>
  <c r="S284" i="2"/>
  <c r="O285" i="2"/>
  <c r="P285" i="2"/>
  <c r="Q285" i="2"/>
  <c r="R285" i="2"/>
  <c r="S285" i="2"/>
  <c r="O286" i="2"/>
  <c r="P286" i="2"/>
  <c r="Q286" i="2"/>
  <c r="R286" i="2"/>
  <c r="S286" i="2"/>
  <c r="O287" i="2"/>
  <c r="P287" i="2"/>
  <c r="Q287" i="2"/>
  <c r="R287" i="2"/>
  <c r="S287" i="2"/>
  <c r="O288" i="2"/>
  <c r="P288" i="2"/>
  <c r="Q288" i="2"/>
  <c r="R288" i="2"/>
  <c r="S288" i="2"/>
  <c r="O289" i="2"/>
  <c r="P289" i="2"/>
  <c r="Q289" i="2"/>
  <c r="R289" i="2"/>
  <c r="S289" i="2"/>
  <c r="O290" i="2"/>
  <c r="P290" i="2"/>
  <c r="Q290" i="2"/>
  <c r="R290" i="2"/>
  <c r="S290" i="2"/>
  <c r="O291" i="2"/>
  <c r="P291" i="2"/>
  <c r="Q291" i="2"/>
  <c r="R291" i="2"/>
  <c r="S291" i="2"/>
  <c r="O292" i="2"/>
  <c r="P292" i="2"/>
  <c r="Q292" i="2"/>
  <c r="R292" i="2"/>
  <c r="S292" i="2"/>
  <c r="O293" i="2"/>
  <c r="P293" i="2"/>
  <c r="Q293" i="2"/>
  <c r="R293" i="2"/>
  <c r="S293" i="2"/>
  <c r="O294" i="2"/>
  <c r="P294" i="2"/>
  <c r="Q294" i="2"/>
  <c r="R294" i="2"/>
  <c r="S294" i="2"/>
  <c r="O295" i="2"/>
  <c r="P295" i="2"/>
  <c r="Q295" i="2"/>
  <c r="R295" i="2"/>
  <c r="S295" i="2"/>
  <c r="O296" i="2"/>
  <c r="P296" i="2"/>
  <c r="Q296" i="2"/>
  <c r="R296" i="2"/>
  <c r="S296" i="2"/>
  <c r="O297" i="2"/>
  <c r="P297" i="2"/>
  <c r="Q297" i="2"/>
  <c r="R297" i="2"/>
  <c r="S297" i="2"/>
  <c r="O298" i="2"/>
  <c r="P298" i="2"/>
  <c r="Q298" i="2"/>
  <c r="R298" i="2"/>
  <c r="S298" i="2"/>
  <c r="O299" i="2"/>
  <c r="P299" i="2"/>
  <c r="Q299" i="2"/>
  <c r="R299" i="2"/>
  <c r="S299" i="2"/>
  <c r="O300" i="2"/>
  <c r="P300" i="2"/>
  <c r="Q300" i="2"/>
  <c r="R300" i="2"/>
  <c r="S300" i="2"/>
  <c r="O301" i="2"/>
  <c r="P301" i="2"/>
  <c r="Q301" i="2"/>
  <c r="R301" i="2"/>
  <c r="S301" i="2"/>
  <c r="O302" i="2"/>
  <c r="P302" i="2"/>
  <c r="Q302" i="2"/>
  <c r="R302" i="2"/>
  <c r="S302" i="2"/>
  <c r="O303" i="2"/>
  <c r="P303" i="2"/>
  <c r="Q303" i="2"/>
  <c r="R303" i="2"/>
  <c r="S303" i="2"/>
  <c r="O304" i="2"/>
  <c r="P304" i="2"/>
  <c r="Q304" i="2"/>
  <c r="R304" i="2"/>
  <c r="S304" i="2"/>
  <c r="O305" i="2"/>
  <c r="P305" i="2"/>
  <c r="Q305" i="2"/>
  <c r="R305" i="2"/>
  <c r="S305" i="2"/>
  <c r="O306" i="2"/>
  <c r="P306" i="2"/>
  <c r="Q306" i="2"/>
  <c r="R306" i="2"/>
  <c r="S306" i="2"/>
  <c r="O307" i="2"/>
  <c r="P307" i="2"/>
  <c r="Q307" i="2"/>
  <c r="R307" i="2"/>
  <c r="S307" i="2"/>
  <c r="O308" i="2"/>
  <c r="P308" i="2"/>
  <c r="Q308" i="2"/>
  <c r="R308" i="2"/>
  <c r="S308" i="2"/>
  <c r="O309" i="2"/>
  <c r="P309" i="2"/>
  <c r="Q309" i="2"/>
  <c r="R309" i="2"/>
  <c r="S309" i="2"/>
  <c r="O310" i="2"/>
  <c r="P310" i="2"/>
  <c r="Q310" i="2"/>
  <c r="R310" i="2"/>
  <c r="S310" i="2"/>
  <c r="O311" i="2"/>
  <c r="P311" i="2"/>
  <c r="Q311" i="2"/>
  <c r="R311" i="2"/>
  <c r="S311" i="2"/>
  <c r="O312" i="2"/>
  <c r="P312" i="2"/>
  <c r="Q312" i="2"/>
  <c r="R312" i="2"/>
  <c r="S312" i="2"/>
  <c r="O313" i="2"/>
  <c r="P313" i="2"/>
  <c r="Q313" i="2"/>
  <c r="R313" i="2"/>
  <c r="S313" i="2"/>
  <c r="O314" i="2"/>
  <c r="P314" i="2"/>
  <c r="Q314" i="2"/>
  <c r="R314" i="2"/>
  <c r="S314" i="2"/>
  <c r="O315" i="2"/>
  <c r="P315" i="2"/>
  <c r="Q315" i="2"/>
  <c r="R315" i="2"/>
  <c r="S315" i="2"/>
  <c r="O316" i="2"/>
  <c r="P316" i="2"/>
  <c r="Q316" i="2"/>
  <c r="R316" i="2"/>
  <c r="S316" i="2"/>
  <c r="O317" i="2"/>
  <c r="P317" i="2"/>
  <c r="Q317" i="2"/>
  <c r="R317" i="2"/>
  <c r="S317" i="2"/>
  <c r="O318" i="2"/>
  <c r="P318" i="2"/>
  <c r="Q318" i="2"/>
  <c r="R318" i="2"/>
  <c r="S318" i="2"/>
  <c r="O319" i="2"/>
  <c r="P319" i="2"/>
  <c r="Q319" i="2"/>
  <c r="R319" i="2"/>
  <c r="S319" i="2"/>
  <c r="O320" i="2"/>
  <c r="P320" i="2"/>
  <c r="Q320" i="2"/>
  <c r="R320" i="2"/>
  <c r="S320" i="2"/>
  <c r="O321" i="2"/>
  <c r="P321" i="2"/>
  <c r="Q321" i="2"/>
  <c r="R321" i="2"/>
  <c r="S321" i="2"/>
  <c r="O322" i="2"/>
  <c r="P322" i="2"/>
  <c r="Q322" i="2"/>
  <c r="R322" i="2"/>
  <c r="S322" i="2"/>
  <c r="O323" i="2"/>
  <c r="P323" i="2"/>
  <c r="Q323" i="2"/>
  <c r="R323" i="2"/>
  <c r="S323" i="2"/>
  <c r="O324" i="2"/>
  <c r="P324" i="2"/>
  <c r="Q324" i="2"/>
  <c r="R324" i="2"/>
  <c r="S324" i="2"/>
  <c r="O325" i="2"/>
  <c r="P325" i="2"/>
  <c r="Q325" i="2"/>
  <c r="R325" i="2"/>
  <c r="S325" i="2"/>
  <c r="O326" i="2"/>
  <c r="P326" i="2"/>
  <c r="Q326" i="2"/>
  <c r="R326" i="2"/>
  <c r="S326" i="2"/>
  <c r="O327" i="2"/>
  <c r="P327" i="2"/>
  <c r="Q327" i="2"/>
  <c r="R327" i="2"/>
  <c r="S327" i="2"/>
  <c r="O328" i="2"/>
  <c r="P328" i="2"/>
  <c r="Q328" i="2"/>
  <c r="R328" i="2"/>
  <c r="S328" i="2"/>
  <c r="O329" i="2"/>
  <c r="P329" i="2"/>
  <c r="Q329" i="2"/>
  <c r="R329" i="2"/>
  <c r="S329" i="2"/>
  <c r="O330" i="2"/>
  <c r="P330" i="2"/>
  <c r="Q330" i="2"/>
  <c r="R330" i="2"/>
  <c r="S330" i="2"/>
  <c r="O331" i="2"/>
  <c r="P331" i="2"/>
  <c r="Q331" i="2"/>
  <c r="R331" i="2"/>
  <c r="S331" i="2"/>
  <c r="O332" i="2"/>
  <c r="P332" i="2"/>
  <c r="Q332" i="2"/>
  <c r="R332" i="2"/>
  <c r="S332" i="2"/>
  <c r="O333" i="2"/>
  <c r="P333" i="2"/>
  <c r="Q333" i="2"/>
  <c r="R333" i="2"/>
  <c r="S333" i="2"/>
  <c r="O334" i="2"/>
  <c r="P334" i="2"/>
  <c r="Q334" i="2"/>
  <c r="R334" i="2"/>
  <c r="S334" i="2"/>
  <c r="O335" i="2"/>
  <c r="P335" i="2"/>
  <c r="Q335" i="2"/>
  <c r="R335" i="2"/>
  <c r="S335" i="2"/>
  <c r="O336" i="2"/>
  <c r="P336" i="2"/>
  <c r="Q336" i="2"/>
  <c r="R336" i="2"/>
  <c r="S336" i="2"/>
  <c r="O337" i="2"/>
  <c r="P337" i="2"/>
  <c r="Q337" i="2"/>
  <c r="R337" i="2"/>
  <c r="S337" i="2"/>
  <c r="O338" i="2"/>
  <c r="P338" i="2"/>
  <c r="Q338" i="2"/>
  <c r="R338" i="2"/>
  <c r="S338" i="2"/>
  <c r="O339" i="2"/>
  <c r="P339" i="2"/>
  <c r="Q339" i="2"/>
  <c r="R339" i="2"/>
  <c r="S339" i="2"/>
  <c r="O340" i="2"/>
  <c r="P340" i="2"/>
  <c r="Q340" i="2"/>
  <c r="R340" i="2"/>
  <c r="S340" i="2"/>
  <c r="O341" i="2"/>
  <c r="P341" i="2"/>
  <c r="Q341" i="2"/>
  <c r="R341" i="2"/>
  <c r="S341" i="2"/>
  <c r="O342" i="2"/>
  <c r="P342" i="2"/>
  <c r="Q342" i="2"/>
  <c r="R342" i="2"/>
  <c r="S342" i="2"/>
  <c r="O343" i="2"/>
  <c r="P343" i="2"/>
  <c r="Q343" i="2"/>
  <c r="R343" i="2"/>
  <c r="S343" i="2"/>
  <c r="O344" i="2"/>
  <c r="P344" i="2"/>
  <c r="Q344" i="2"/>
  <c r="R344" i="2"/>
  <c r="S344" i="2"/>
  <c r="O345" i="2"/>
  <c r="P345" i="2"/>
  <c r="Q345" i="2"/>
  <c r="R345" i="2"/>
  <c r="S345" i="2"/>
  <c r="O346" i="2"/>
  <c r="P346" i="2"/>
  <c r="Q346" i="2"/>
  <c r="R346" i="2"/>
  <c r="S346" i="2"/>
  <c r="O347" i="2"/>
  <c r="P347" i="2"/>
  <c r="Q347" i="2"/>
  <c r="R347" i="2"/>
  <c r="S347" i="2"/>
  <c r="O348" i="2"/>
  <c r="P348" i="2"/>
  <c r="Q348" i="2"/>
  <c r="R348" i="2"/>
  <c r="S348" i="2"/>
  <c r="O349" i="2"/>
  <c r="P349" i="2"/>
  <c r="Q349" i="2"/>
  <c r="R349" i="2"/>
  <c r="S349" i="2"/>
  <c r="O350" i="2"/>
  <c r="P350" i="2"/>
  <c r="Q350" i="2"/>
  <c r="R350" i="2"/>
  <c r="S350" i="2"/>
  <c r="O351" i="2"/>
  <c r="P351" i="2"/>
  <c r="Q351" i="2"/>
  <c r="R351" i="2"/>
  <c r="S351" i="2"/>
  <c r="O352" i="2"/>
  <c r="P352" i="2"/>
  <c r="Q352" i="2"/>
  <c r="R352" i="2"/>
  <c r="S352" i="2"/>
  <c r="O353" i="2"/>
  <c r="P353" i="2"/>
  <c r="Q353" i="2"/>
  <c r="R353" i="2"/>
  <c r="S353" i="2"/>
  <c r="O354" i="2"/>
  <c r="P354" i="2"/>
  <c r="Q354" i="2"/>
  <c r="R354" i="2"/>
  <c r="S354" i="2"/>
  <c r="O355" i="2"/>
  <c r="P355" i="2"/>
  <c r="Q355" i="2"/>
  <c r="R355" i="2"/>
  <c r="S355" i="2"/>
  <c r="O356" i="2"/>
  <c r="P356" i="2"/>
  <c r="Q356" i="2"/>
  <c r="R356" i="2"/>
  <c r="S356" i="2"/>
  <c r="O357" i="2"/>
  <c r="P357" i="2"/>
  <c r="Q357" i="2"/>
  <c r="R357" i="2"/>
  <c r="S357" i="2"/>
  <c r="O358" i="2"/>
  <c r="P358" i="2"/>
  <c r="Q358" i="2"/>
  <c r="R358" i="2"/>
  <c r="S358" i="2"/>
  <c r="O359" i="2"/>
  <c r="P359" i="2"/>
  <c r="Q359" i="2"/>
  <c r="R359" i="2"/>
  <c r="S359" i="2"/>
  <c r="O360" i="2"/>
  <c r="P360" i="2"/>
  <c r="Q360" i="2"/>
  <c r="R360" i="2"/>
  <c r="S360" i="2"/>
  <c r="O361" i="2"/>
  <c r="P361" i="2"/>
  <c r="Q361" i="2"/>
  <c r="R361" i="2"/>
  <c r="S361" i="2"/>
  <c r="O362" i="2"/>
  <c r="P362" i="2"/>
  <c r="Q362" i="2"/>
  <c r="R362" i="2"/>
  <c r="S362" i="2"/>
  <c r="O363" i="2"/>
  <c r="P363" i="2"/>
  <c r="Q363" i="2"/>
  <c r="R363" i="2"/>
  <c r="S363" i="2"/>
  <c r="O364" i="2"/>
  <c r="P364" i="2"/>
  <c r="Q364" i="2"/>
  <c r="R364" i="2"/>
  <c r="S364" i="2"/>
  <c r="O365" i="2"/>
  <c r="P365" i="2"/>
  <c r="Q365" i="2"/>
  <c r="R365" i="2"/>
  <c r="S365" i="2"/>
  <c r="O366" i="2"/>
  <c r="P366" i="2"/>
  <c r="Q366" i="2"/>
  <c r="R366" i="2"/>
  <c r="S366" i="2"/>
  <c r="O367" i="2"/>
  <c r="P367" i="2"/>
  <c r="Q367" i="2"/>
  <c r="R367" i="2"/>
  <c r="S367" i="2"/>
  <c r="O368" i="2"/>
  <c r="P368" i="2"/>
  <c r="Q368" i="2"/>
  <c r="R368" i="2"/>
  <c r="S368" i="2"/>
  <c r="O369" i="2"/>
  <c r="P369" i="2"/>
  <c r="Q369" i="2"/>
  <c r="R369" i="2"/>
  <c r="S369" i="2"/>
  <c r="O370" i="2"/>
  <c r="P370" i="2"/>
  <c r="Q370" i="2"/>
  <c r="R370" i="2"/>
  <c r="S370" i="2"/>
  <c r="O371" i="2"/>
  <c r="P371" i="2"/>
  <c r="Q371" i="2"/>
  <c r="R371" i="2"/>
  <c r="S371" i="2"/>
  <c r="O372" i="2"/>
  <c r="P372" i="2"/>
  <c r="Q372" i="2"/>
  <c r="R372" i="2"/>
  <c r="S372" i="2"/>
  <c r="O373" i="2"/>
  <c r="P373" i="2"/>
  <c r="Q373" i="2"/>
  <c r="R373" i="2"/>
  <c r="S373" i="2"/>
  <c r="O374" i="2"/>
  <c r="P374" i="2"/>
  <c r="Q374" i="2"/>
  <c r="R374" i="2"/>
  <c r="S374" i="2"/>
  <c r="O375" i="2"/>
  <c r="P375" i="2"/>
  <c r="Q375" i="2"/>
  <c r="R375" i="2"/>
  <c r="S375" i="2"/>
  <c r="O376" i="2"/>
  <c r="P376" i="2"/>
  <c r="Q376" i="2"/>
  <c r="R376" i="2"/>
  <c r="S376" i="2"/>
  <c r="O377" i="2"/>
  <c r="P377" i="2"/>
  <c r="Q377" i="2"/>
  <c r="R377" i="2"/>
  <c r="S377" i="2"/>
  <c r="O378" i="2"/>
  <c r="P378" i="2"/>
  <c r="Q378" i="2"/>
  <c r="R378" i="2"/>
  <c r="S378" i="2"/>
  <c r="O379" i="2"/>
  <c r="P379" i="2"/>
  <c r="Q379" i="2"/>
  <c r="R379" i="2"/>
  <c r="S379" i="2"/>
  <c r="O380" i="2"/>
  <c r="P380" i="2"/>
  <c r="Q380" i="2"/>
  <c r="R380" i="2"/>
  <c r="S380" i="2"/>
  <c r="O381" i="2"/>
  <c r="P381" i="2"/>
  <c r="Q381" i="2"/>
  <c r="R381" i="2"/>
  <c r="S381" i="2"/>
  <c r="O382" i="2"/>
  <c r="P382" i="2"/>
  <c r="Q382" i="2"/>
  <c r="R382" i="2"/>
  <c r="S382" i="2"/>
  <c r="O383" i="2"/>
  <c r="P383" i="2"/>
  <c r="Q383" i="2"/>
  <c r="R383" i="2"/>
  <c r="S383" i="2"/>
  <c r="O384" i="2"/>
  <c r="P384" i="2"/>
  <c r="Q384" i="2"/>
  <c r="R384" i="2"/>
  <c r="S384" i="2"/>
  <c r="O385" i="2"/>
  <c r="P385" i="2"/>
  <c r="Q385" i="2"/>
  <c r="R385" i="2"/>
  <c r="S385" i="2"/>
  <c r="O386" i="2"/>
  <c r="P386" i="2"/>
  <c r="Q386" i="2"/>
  <c r="R386" i="2"/>
  <c r="S386" i="2"/>
  <c r="O387" i="2"/>
  <c r="P387" i="2"/>
  <c r="Q387" i="2"/>
  <c r="R387" i="2"/>
  <c r="S387" i="2"/>
  <c r="O388" i="2"/>
  <c r="P388" i="2"/>
  <c r="Q388" i="2"/>
  <c r="R388" i="2"/>
  <c r="S388" i="2"/>
  <c r="O389" i="2"/>
  <c r="P389" i="2"/>
  <c r="Q389" i="2"/>
  <c r="R389" i="2"/>
  <c r="S389" i="2"/>
  <c r="O390" i="2"/>
  <c r="P390" i="2"/>
  <c r="Q390" i="2"/>
  <c r="R390" i="2"/>
  <c r="S390" i="2"/>
  <c r="O391" i="2"/>
  <c r="P391" i="2"/>
  <c r="Q391" i="2"/>
  <c r="R391" i="2"/>
  <c r="S391" i="2"/>
  <c r="O392" i="2"/>
  <c r="P392" i="2"/>
  <c r="Q392" i="2"/>
  <c r="R392" i="2"/>
  <c r="S392" i="2"/>
  <c r="O393" i="2"/>
  <c r="P393" i="2"/>
  <c r="Q393" i="2"/>
  <c r="R393" i="2"/>
  <c r="S393" i="2"/>
  <c r="O394" i="2"/>
  <c r="P394" i="2"/>
  <c r="Q394" i="2"/>
  <c r="R394" i="2"/>
  <c r="S394" i="2"/>
  <c r="O395" i="2"/>
  <c r="P395" i="2"/>
  <c r="Q395" i="2"/>
  <c r="R395" i="2"/>
  <c r="S395" i="2"/>
  <c r="O396" i="2"/>
  <c r="P396" i="2"/>
  <c r="Q396" i="2"/>
  <c r="R396" i="2"/>
  <c r="S396" i="2"/>
  <c r="O397" i="2"/>
  <c r="P397" i="2"/>
  <c r="Q397" i="2"/>
  <c r="R397" i="2"/>
  <c r="S397" i="2"/>
  <c r="O398" i="2"/>
  <c r="P398" i="2"/>
  <c r="Q398" i="2"/>
  <c r="R398" i="2"/>
  <c r="S398" i="2"/>
  <c r="O399" i="2"/>
  <c r="P399" i="2"/>
  <c r="Q399" i="2"/>
  <c r="R399" i="2"/>
  <c r="S399" i="2"/>
  <c r="O400" i="2"/>
  <c r="P400" i="2"/>
  <c r="Q400" i="2"/>
  <c r="R400" i="2"/>
  <c r="S400" i="2"/>
  <c r="O401" i="2"/>
  <c r="P401" i="2"/>
  <c r="Q401" i="2"/>
  <c r="R401" i="2"/>
  <c r="S401" i="2"/>
  <c r="O402" i="2"/>
  <c r="P402" i="2"/>
  <c r="Q402" i="2"/>
  <c r="R402" i="2"/>
  <c r="S402" i="2"/>
  <c r="O403" i="2"/>
  <c r="P403" i="2"/>
  <c r="Q403" i="2"/>
  <c r="R403" i="2"/>
  <c r="S403" i="2"/>
  <c r="O404" i="2"/>
  <c r="P404" i="2"/>
  <c r="Q404" i="2"/>
  <c r="R404" i="2"/>
  <c r="S404" i="2"/>
  <c r="O405" i="2"/>
  <c r="P405" i="2"/>
  <c r="Q405" i="2"/>
  <c r="R405" i="2"/>
  <c r="S405" i="2"/>
  <c r="O406" i="2"/>
  <c r="P406" i="2"/>
  <c r="Q406" i="2"/>
  <c r="R406" i="2"/>
  <c r="S406" i="2"/>
  <c r="O407" i="2"/>
  <c r="P407" i="2"/>
  <c r="Q407" i="2"/>
  <c r="R407" i="2"/>
  <c r="S407" i="2"/>
  <c r="O408" i="2"/>
  <c r="P408" i="2"/>
  <c r="Q408" i="2"/>
  <c r="R408" i="2"/>
  <c r="S408" i="2"/>
  <c r="O409" i="2"/>
  <c r="P409" i="2"/>
  <c r="Q409" i="2"/>
  <c r="R409" i="2"/>
  <c r="S409" i="2"/>
  <c r="O410" i="2"/>
  <c r="P410" i="2"/>
  <c r="Q410" i="2"/>
  <c r="R410" i="2"/>
  <c r="S410" i="2"/>
  <c r="O411" i="2"/>
  <c r="P411" i="2"/>
  <c r="Q411" i="2"/>
  <c r="R411" i="2"/>
  <c r="S411" i="2"/>
  <c r="O412" i="2"/>
  <c r="P412" i="2"/>
  <c r="Q412" i="2"/>
  <c r="R412" i="2"/>
  <c r="S412" i="2"/>
  <c r="O413" i="2"/>
  <c r="P413" i="2"/>
  <c r="Q413" i="2"/>
  <c r="R413" i="2"/>
  <c r="S413" i="2"/>
  <c r="O414" i="2"/>
  <c r="P414" i="2"/>
  <c r="Q414" i="2"/>
  <c r="R414" i="2"/>
  <c r="S414" i="2"/>
  <c r="O415" i="2"/>
  <c r="P415" i="2"/>
  <c r="Q415" i="2"/>
  <c r="R415" i="2"/>
  <c r="S415" i="2"/>
  <c r="O416" i="2"/>
  <c r="P416" i="2"/>
  <c r="Q416" i="2"/>
  <c r="R416" i="2"/>
  <c r="S416" i="2"/>
  <c r="O417" i="2"/>
  <c r="P417" i="2"/>
  <c r="Q417" i="2"/>
  <c r="R417" i="2"/>
  <c r="S417" i="2"/>
  <c r="O418" i="2"/>
  <c r="P418" i="2"/>
  <c r="Q418" i="2"/>
  <c r="R418" i="2"/>
  <c r="S418" i="2"/>
  <c r="O419" i="2"/>
  <c r="P419" i="2"/>
  <c r="Q419" i="2"/>
  <c r="R419" i="2"/>
  <c r="S419" i="2"/>
  <c r="O420" i="2"/>
  <c r="P420" i="2"/>
  <c r="Q420" i="2"/>
  <c r="R420" i="2"/>
  <c r="S420" i="2"/>
  <c r="O421" i="2"/>
  <c r="P421" i="2"/>
  <c r="Q421" i="2"/>
  <c r="R421" i="2"/>
  <c r="S421" i="2"/>
  <c r="O422" i="2"/>
  <c r="P422" i="2"/>
  <c r="Q422" i="2"/>
  <c r="R422" i="2"/>
  <c r="S422" i="2"/>
  <c r="O423" i="2"/>
  <c r="P423" i="2"/>
  <c r="Q423" i="2"/>
  <c r="R423" i="2"/>
  <c r="S423" i="2"/>
  <c r="O424" i="2"/>
  <c r="P424" i="2"/>
  <c r="Q424" i="2"/>
  <c r="R424" i="2"/>
  <c r="S424" i="2"/>
  <c r="O425" i="2"/>
  <c r="P425" i="2"/>
  <c r="Q425" i="2"/>
  <c r="R425" i="2"/>
  <c r="S425" i="2"/>
  <c r="O426" i="2"/>
  <c r="P426" i="2"/>
  <c r="Q426" i="2"/>
  <c r="R426" i="2"/>
  <c r="S426" i="2"/>
  <c r="O427" i="2"/>
  <c r="P427" i="2"/>
  <c r="Q427" i="2"/>
  <c r="R427" i="2"/>
  <c r="S427" i="2"/>
  <c r="O428" i="2"/>
  <c r="P428" i="2"/>
  <c r="Q428" i="2"/>
  <c r="R428" i="2"/>
  <c r="S428" i="2"/>
  <c r="O429" i="2"/>
  <c r="P429" i="2"/>
  <c r="Q429" i="2"/>
  <c r="R429" i="2"/>
  <c r="S429" i="2"/>
  <c r="O430" i="2"/>
  <c r="P430" i="2"/>
  <c r="Q430" i="2"/>
  <c r="R430" i="2"/>
  <c r="S430" i="2"/>
  <c r="O431" i="2"/>
  <c r="P431" i="2"/>
  <c r="Q431" i="2"/>
  <c r="R431" i="2"/>
  <c r="S431" i="2"/>
  <c r="O432" i="2"/>
  <c r="P432" i="2"/>
  <c r="Q432" i="2"/>
  <c r="R432" i="2"/>
  <c r="S432" i="2"/>
  <c r="O433" i="2"/>
  <c r="P433" i="2"/>
  <c r="Q433" i="2"/>
  <c r="R433" i="2"/>
  <c r="S433" i="2"/>
  <c r="O434" i="2"/>
  <c r="P434" i="2"/>
  <c r="Q434" i="2"/>
  <c r="R434" i="2"/>
  <c r="S434" i="2"/>
  <c r="O435" i="2"/>
  <c r="P435" i="2"/>
  <c r="Q435" i="2"/>
  <c r="R435" i="2"/>
  <c r="S435" i="2"/>
  <c r="O436" i="2"/>
  <c r="P436" i="2"/>
  <c r="Q436" i="2"/>
  <c r="R436" i="2"/>
  <c r="S436" i="2"/>
  <c r="O437" i="2"/>
  <c r="P437" i="2"/>
  <c r="Q437" i="2"/>
  <c r="R437" i="2"/>
  <c r="S437" i="2"/>
  <c r="O438" i="2"/>
  <c r="P438" i="2"/>
  <c r="Q438" i="2"/>
  <c r="R438" i="2"/>
  <c r="S438" i="2"/>
  <c r="O439" i="2"/>
  <c r="P439" i="2"/>
  <c r="Q439" i="2"/>
  <c r="R439" i="2"/>
  <c r="S439" i="2"/>
  <c r="O440" i="2"/>
  <c r="P440" i="2"/>
  <c r="Q440" i="2"/>
  <c r="R440" i="2"/>
  <c r="S440" i="2"/>
  <c r="O441" i="2"/>
  <c r="P441" i="2"/>
  <c r="Q441" i="2"/>
  <c r="R441" i="2"/>
  <c r="S441" i="2"/>
  <c r="O442" i="2"/>
  <c r="P442" i="2"/>
  <c r="Q442" i="2"/>
  <c r="R442" i="2"/>
  <c r="S442" i="2"/>
  <c r="O443" i="2"/>
  <c r="P443" i="2"/>
  <c r="Q443" i="2"/>
  <c r="R443" i="2"/>
  <c r="S443" i="2"/>
  <c r="O444" i="2"/>
  <c r="P444" i="2"/>
  <c r="Q444" i="2"/>
  <c r="R444" i="2"/>
  <c r="S444" i="2"/>
  <c r="O445" i="2"/>
  <c r="P445" i="2"/>
  <c r="Q445" i="2"/>
  <c r="R445" i="2"/>
  <c r="S445" i="2"/>
  <c r="O446" i="2"/>
  <c r="P446" i="2"/>
  <c r="Q446" i="2"/>
  <c r="R446" i="2"/>
  <c r="S446" i="2"/>
  <c r="O447" i="2"/>
  <c r="P447" i="2"/>
  <c r="Q447" i="2"/>
  <c r="R447" i="2"/>
  <c r="S447" i="2"/>
  <c r="O448" i="2"/>
  <c r="P448" i="2"/>
  <c r="Q448" i="2"/>
  <c r="R448" i="2"/>
  <c r="S448" i="2"/>
  <c r="O449" i="2"/>
  <c r="P449" i="2"/>
  <c r="Q449" i="2"/>
  <c r="R449" i="2"/>
  <c r="S449" i="2"/>
  <c r="O450" i="2"/>
  <c r="P450" i="2"/>
  <c r="Q450" i="2"/>
  <c r="R450" i="2"/>
  <c r="S450" i="2"/>
  <c r="O451" i="2"/>
  <c r="P451" i="2"/>
  <c r="Q451" i="2"/>
  <c r="R451" i="2"/>
  <c r="S451" i="2"/>
  <c r="O452" i="2"/>
  <c r="P452" i="2"/>
  <c r="Q452" i="2"/>
  <c r="R452" i="2"/>
  <c r="S452" i="2"/>
  <c r="O453" i="2"/>
  <c r="P453" i="2"/>
  <c r="Q453" i="2"/>
  <c r="R453" i="2"/>
  <c r="S453" i="2"/>
  <c r="O454" i="2"/>
  <c r="P454" i="2"/>
  <c r="Q454" i="2"/>
  <c r="R454" i="2"/>
  <c r="S454" i="2"/>
  <c r="O455" i="2"/>
  <c r="P455" i="2"/>
  <c r="Q455" i="2"/>
  <c r="R455" i="2"/>
  <c r="S455" i="2"/>
  <c r="O456" i="2"/>
  <c r="P456" i="2"/>
  <c r="Q456" i="2"/>
  <c r="R456" i="2"/>
  <c r="S456" i="2"/>
  <c r="O457" i="2"/>
  <c r="P457" i="2"/>
  <c r="Q457" i="2"/>
  <c r="R457" i="2"/>
  <c r="S457" i="2"/>
  <c r="O458" i="2"/>
  <c r="P458" i="2"/>
  <c r="Q458" i="2"/>
  <c r="R458" i="2"/>
  <c r="S458" i="2"/>
  <c r="O459" i="2"/>
  <c r="P459" i="2"/>
  <c r="Q459" i="2"/>
  <c r="R459" i="2"/>
  <c r="S459" i="2"/>
  <c r="O460" i="2"/>
  <c r="P460" i="2"/>
  <c r="Q460" i="2"/>
  <c r="R460" i="2"/>
  <c r="S460" i="2"/>
  <c r="O461" i="2"/>
  <c r="P461" i="2"/>
  <c r="Q461" i="2"/>
  <c r="R461" i="2"/>
  <c r="S461" i="2"/>
  <c r="O462" i="2"/>
  <c r="P462" i="2"/>
  <c r="Q462" i="2"/>
  <c r="R462" i="2"/>
  <c r="S462" i="2"/>
  <c r="O463" i="2"/>
  <c r="P463" i="2"/>
  <c r="Q463" i="2"/>
  <c r="R463" i="2"/>
  <c r="S463" i="2"/>
  <c r="O464" i="2"/>
  <c r="P464" i="2"/>
  <c r="Q464" i="2"/>
  <c r="R464" i="2"/>
  <c r="S464" i="2"/>
  <c r="O465" i="2"/>
  <c r="P465" i="2"/>
  <c r="Q465" i="2"/>
  <c r="R465" i="2"/>
  <c r="S465" i="2"/>
  <c r="O466" i="2"/>
  <c r="P466" i="2"/>
  <c r="Q466" i="2"/>
  <c r="R466" i="2"/>
  <c r="S466" i="2"/>
  <c r="O467" i="2"/>
  <c r="P467" i="2"/>
  <c r="Q467" i="2"/>
  <c r="R467" i="2"/>
  <c r="S467" i="2"/>
  <c r="O468" i="2"/>
  <c r="P468" i="2"/>
  <c r="Q468" i="2"/>
  <c r="R468" i="2"/>
  <c r="S468" i="2"/>
  <c r="O469" i="2"/>
  <c r="P469" i="2"/>
  <c r="Q469" i="2"/>
  <c r="R469" i="2"/>
  <c r="S469" i="2"/>
  <c r="O470" i="2"/>
  <c r="P470" i="2"/>
  <c r="Q470" i="2"/>
  <c r="R470" i="2"/>
  <c r="S470" i="2"/>
  <c r="O471" i="2"/>
  <c r="P471" i="2"/>
  <c r="Q471" i="2"/>
  <c r="R471" i="2"/>
  <c r="S471" i="2"/>
  <c r="O472" i="2"/>
  <c r="P472" i="2"/>
  <c r="Q472" i="2"/>
  <c r="R472" i="2"/>
  <c r="S472" i="2"/>
  <c r="O473" i="2"/>
  <c r="P473" i="2"/>
  <c r="Q473" i="2"/>
  <c r="R473" i="2"/>
  <c r="S473" i="2"/>
  <c r="O474" i="2"/>
  <c r="P474" i="2"/>
  <c r="Q474" i="2"/>
  <c r="R474" i="2"/>
  <c r="S474" i="2"/>
  <c r="O475" i="2"/>
  <c r="P475" i="2"/>
  <c r="Q475" i="2"/>
  <c r="R475" i="2"/>
  <c r="S475" i="2"/>
  <c r="O476" i="2"/>
  <c r="P476" i="2"/>
  <c r="Q476" i="2"/>
  <c r="R476" i="2"/>
  <c r="S476" i="2"/>
  <c r="O477" i="2"/>
  <c r="P477" i="2"/>
  <c r="Q477" i="2"/>
  <c r="R477" i="2"/>
  <c r="S477" i="2"/>
  <c r="O478" i="2"/>
  <c r="P478" i="2"/>
  <c r="Q478" i="2"/>
  <c r="R478" i="2"/>
  <c r="S478" i="2"/>
  <c r="O479" i="2"/>
  <c r="P479" i="2"/>
  <c r="Q479" i="2"/>
  <c r="R479" i="2"/>
  <c r="S479" i="2"/>
  <c r="O480" i="2"/>
  <c r="P480" i="2"/>
  <c r="Q480" i="2"/>
  <c r="R480" i="2"/>
  <c r="S480" i="2"/>
  <c r="O481" i="2"/>
  <c r="P481" i="2"/>
  <c r="Q481" i="2"/>
  <c r="R481" i="2"/>
  <c r="S481" i="2"/>
  <c r="O482" i="2"/>
  <c r="P482" i="2"/>
  <c r="Q482" i="2"/>
  <c r="R482" i="2"/>
  <c r="S482" i="2"/>
  <c r="O483" i="2"/>
  <c r="P483" i="2"/>
  <c r="Q483" i="2"/>
  <c r="R483" i="2"/>
  <c r="S483" i="2"/>
  <c r="O484" i="2"/>
  <c r="P484" i="2"/>
  <c r="Q484" i="2"/>
  <c r="R484" i="2"/>
  <c r="S484" i="2"/>
  <c r="O485" i="2"/>
  <c r="P485" i="2"/>
  <c r="Q485" i="2"/>
  <c r="R485" i="2"/>
  <c r="S485" i="2"/>
  <c r="O486" i="2"/>
  <c r="P486" i="2"/>
  <c r="Q486" i="2"/>
  <c r="R486" i="2"/>
  <c r="S486" i="2"/>
  <c r="O487" i="2"/>
  <c r="P487" i="2"/>
  <c r="Q487" i="2"/>
  <c r="R487" i="2"/>
  <c r="S487" i="2"/>
  <c r="O488" i="2"/>
  <c r="P488" i="2"/>
  <c r="Q488" i="2"/>
  <c r="R488" i="2"/>
  <c r="S488" i="2"/>
  <c r="O489" i="2"/>
  <c r="P489" i="2"/>
  <c r="Q489" i="2"/>
  <c r="R489" i="2"/>
  <c r="S489" i="2"/>
  <c r="O490" i="2"/>
  <c r="P490" i="2"/>
  <c r="Q490" i="2"/>
  <c r="R490" i="2"/>
  <c r="S490" i="2"/>
  <c r="O491" i="2"/>
  <c r="P491" i="2"/>
  <c r="Q491" i="2"/>
  <c r="R491" i="2"/>
  <c r="S491" i="2"/>
  <c r="O492" i="2"/>
  <c r="P492" i="2"/>
  <c r="Q492" i="2"/>
  <c r="R492" i="2"/>
  <c r="S492" i="2"/>
  <c r="O493" i="2"/>
  <c r="P493" i="2"/>
  <c r="Q493" i="2"/>
  <c r="R493" i="2"/>
  <c r="S493" i="2"/>
  <c r="O494" i="2"/>
  <c r="P494" i="2"/>
  <c r="Q494" i="2"/>
  <c r="R494" i="2"/>
  <c r="S494" i="2"/>
  <c r="O495" i="2"/>
  <c r="P495" i="2"/>
  <c r="Q495" i="2"/>
  <c r="R495" i="2"/>
  <c r="S495" i="2"/>
  <c r="O496" i="2"/>
  <c r="P496" i="2"/>
  <c r="Q496" i="2"/>
  <c r="R496" i="2"/>
  <c r="S496" i="2"/>
  <c r="O497" i="2"/>
  <c r="P497" i="2"/>
  <c r="Q497" i="2"/>
  <c r="R497" i="2"/>
  <c r="S497" i="2"/>
  <c r="O498" i="2"/>
  <c r="P498" i="2"/>
  <c r="Q498" i="2"/>
  <c r="R498" i="2"/>
  <c r="S498" i="2"/>
  <c r="O499" i="2"/>
  <c r="P499" i="2"/>
  <c r="Q499" i="2"/>
  <c r="R499" i="2"/>
  <c r="S499" i="2"/>
  <c r="O500" i="2"/>
  <c r="P500" i="2"/>
  <c r="Q500" i="2"/>
  <c r="R500" i="2"/>
  <c r="S500" i="2"/>
  <c r="R3" i="2" l="1"/>
  <c r="S3" i="2"/>
  <c r="M3" i="2"/>
  <c r="H3" i="2" l="1"/>
  <c r="I3" i="2"/>
  <c r="J3" i="2"/>
  <c r="O3" i="2"/>
  <c r="P3" i="2" s="1"/>
  <c r="W3" i="2" a="1"/>
  <c r="W3" i="2" s="1"/>
  <c r="Q3" i="2" l="1"/>
  <c r="X3" i="2" s="1"/>
</calcChain>
</file>

<file path=xl/sharedStrings.xml><?xml version="1.0" encoding="utf-8"?>
<sst xmlns="http://schemas.openxmlformats.org/spreadsheetml/2006/main" count="127" uniqueCount="127">
  <si>
    <t>Belgium</t>
  </si>
  <si>
    <t>BE</t>
  </si>
  <si>
    <t>Bulgária</t>
  </si>
  <si>
    <t>BG</t>
  </si>
  <si>
    <t>Cseh Köztársaság</t>
  </si>
  <si>
    <t>CZ</t>
  </si>
  <si>
    <t>Dánia</t>
  </si>
  <si>
    <t>DK</t>
  </si>
  <si>
    <t>Németország</t>
  </si>
  <si>
    <t>DE</t>
  </si>
  <si>
    <t>Észtország</t>
  </si>
  <si>
    <t>EE</t>
  </si>
  <si>
    <t>Görögország</t>
  </si>
  <si>
    <t>EL</t>
  </si>
  <si>
    <t>Spanyolország</t>
  </si>
  <si>
    <t>ES</t>
  </si>
  <si>
    <t>Franciaország</t>
  </si>
  <si>
    <t>FR</t>
  </si>
  <si>
    <t>Írország</t>
  </si>
  <si>
    <t>IE</t>
  </si>
  <si>
    <t>Olaszország</t>
  </si>
  <si>
    <t>IT</t>
  </si>
  <si>
    <t>Ciprus</t>
  </si>
  <si>
    <t>CY</t>
  </si>
  <si>
    <t>Lettország</t>
  </si>
  <si>
    <t>LV</t>
  </si>
  <si>
    <t>Litvánia</t>
  </si>
  <si>
    <t>LT</t>
  </si>
  <si>
    <t>Luxemburg</t>
  </si>
  <si>
    <t>LU</t>
  </si>
  <si>
    <t>Magyarország</t>
  </si>
  <si>
    <t>HU</t>
  </si>
  <si>
    <t>Málta</t>
  </si>
  <si>
    <t>MT</t>
  </si>
  <si>
    <t>Hollandia</t>
  </si>
  <si>
    <t>NL</t>
  </si>
  <si>
    <t>Ausztria</t>
  </si>
  <si>
    <t>AT</t>
  </si>
  <si>
    <t>Lengyelország</t>
  </si>
  <si>
    <t>PL</t>
  </si>
  <si>
    <t>Portugália</t>
  </si>
  <si>
    <t>PT</t>
  </si>
  <si>
    <t>Románia</t>
  </si>
  <si>
    <t>RO</t>
  </si>
  <si>
    <t>Szlovénia</t>
  </si>
  <si>
    <t>SI</t>
  </si>
  <si>
    <t>Szlovákia</t>
  </si>
  <si>
    <t>SK</t>
  </si>
  <si>
    <t>Finnország</t>
  </si>
  <si>
    <t>FI</t>
  </si>
  <si>
    <t>Svédország</t>
  </si>
  <si>
    <t>SE</t>
  </si>
  <si>
    <t>Egyesült Királyság</t>
  </si>
  <si>
    <t>UK</t>
  </si>
  <si>
    <t>Izland</t>
  </si>
  <si>
    <t>IS</t>
  </si>
  <si>
    <t>Liechtenstein</t>
  </si>
  <si>
    <t>LI</t>
  </si>
  <si>
    <t>Norvégia</t>
  </si>
  <si>
    <t>NO</t>
  </si>
  <si>
    <t>Horvátország</t>
  </si>
  <si>
    <t>HR</t>
  </si>
  <si>
    <t>Törökország</t>
  </si>
  <si>
    <t>TR</t>
  </si>
  <si>
    <t>CH</t>
  </si>
  <si>
    <t>Svájc</t>
  </si>
  <si>
    <t xml:space="preserve">CÉLORSZÁG </t>
  </si>
  <si>
    <t>országkód</t>
  </si>
  <si>
    <t>Former Yugoslav Republic of Macedonia</t>
  </si>
  <si>
    <t>MK</t>
  </si>
  <si>
    <t>SMS havi díj</t>
  </si>
  <si>
    <t>SMP havi díj</t>
  </si>
  <si>
    <t>ST utazási költség</t>
  </si>
  <si>
    <t>ST napi díj 1.-14. nap</t>
  </si>
  <si>
    <t>ST napi díj 15.-60. nap</t>
  </si>
  <si>
    <t>100 – 499 km</t>
  </si>
  <si>
    <t>500 – 1 999 km</t>
  </si>
  <si>
    <t>2 000 – 2 999 km</t>
  </si>
  <si>
    <t>3 000 – 3 999 km</t>
  </si>
  <si>
    <t>4 000 – 7 999 km</t>
  </si>
  <si>
    <t>8 000 – 19 999 km</t>
  </si>
  <si>
    <t>távolság</t>
  </si>
  <si>
    <t>Mobilitás típusa</t>
  </si>
  <si>
    <t>Mobilitás teljes hossza 
napokban</t>
  </si>
  <si>
    <t>Támogatott időszak
napokban</t>
  </si>
  <si>
    <t>Célország 
kódja</t>
  </si>
  <si>
    <t>SMS/SMP havi támogatás</t>
  </si>
  <si>
    <t>ST napi támogatás
1.-14. nap</t>
  </si>
  <si>
    <t>ST napi támogatás
15-60. nap</t>
  </si>
  <si>
    <t>Távolság 
(csak ST!)</t>
  </si>
  <si>
    <t>km1</t>
  </si>
  <si>
    <t>km2</t>
  </si>
  <si>
    <t>Mobility type</t>
  </si>
  <si>
    <t>Host country code</t>
  </si>
  <si>
    <t>SM monthly grant</t>
  </si>
  <si>
    <t>ST daily grant 
(1-14)</t>
  </si>
  <si>
    <t>ST daily grant 
(15-60)</t>
  </si>
  <si>
    <t>Length of granted period in days</t>
  </si>
  <si>
    <t>Length of zero-grant period in days</t>
  </si>
  <si>
    <t>Start date of the mobility period</t>
  </si>
  <si>
    <t>End date of the mobility period</t>
  </si>
  <si>
    <t>Length of mobility  period in days</t>
  </si>
  <si>
    <t>Mobilitás kezdő dátuma
ÉÉÉÉ.HH.NN</t>
  </si>
  <si>
    <t>Mobilitás vége
ÉÉÉÉ.HH.NN</t>
  </si>
  <si>
    <t xml:space="preserve"> Special needs support (€)</t>
  </si>
  <si>
    <t>Financial Support to student with disadvantaged background</t>
  </si>
  <si>
    <t>SM Length of granted period in months</t>
  </si>
  <si>
    <t>SM Remainder of granted period (day)</t>
  </si>
  <si>
    <t>ST támogatott időszak
nap /1-14/</t>
  </si>
  <si>
    <t>ST támogatott időszak
nap /15-60/</t>
  </si>
  <si>
    <t>SM támogatott időszak
hó /1 hó = 30 nap/</t>
  </si>
  <si>
    <t>Distance (only for ST)</t>
  </si>
  <si>
    <t>SM grant</t>
  </si>
  <si>
    <t>Utazási támogatás (csak ST, €)</t>
  </si>
  <si>
    <t>First name of participant</t>
  </si>
  <si>
    <t>Last name of participant</t>
  </si>
  <si>
    <t>Szerződés száma</t>
  </si>
  <si>
    <t>Contract number</t>
  </si>
  <si>
    <t>Felsőoktatási azonosító</t>
  </si>
  <si>
    <t>Intézményi azonosító</t>
  </si>
  <si>
    <t>Szociális támogatás?
(CSAK SMS)
(IGEN)</t>
  </si>
  <si>
    <t>Különleges igények támogatása (DIS) (€)</t>
  </si>
  <si>
    <t>SM támogatott időszak
fennmaradó nap</t>
  </si>
  <si>
    <t>Nem támogatott napok száma</t>
  </si>
  <si>
    <t>Össz-
támogatás</t>
  </si>
  <si>
    <t>Kiutazó családneve</t>
  </si>
  <si>
    <t>Kiutazó keresztneve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</si>
</sst>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[$€-1]_-;\-* #,##0.00\ [$€-1]_-;_-* &quot;-&quot;??\ [$€-1]_-;_-@_-"/>
    <numFmt numFmtId="165" formatCode="0&quot; nap&quot;;;"/>
    <numFmt numFmtId="166" formatCode="0&quot; km&quot;;&quot;&quot;;&quot;&quot;"/>
    <numFmt numFmtId="167" formatCode="#,##0.00\ [$€-1];&quot;&quot;;&quot;&quot;"/>
    <numFmt numFmtId="168" formatCode="#,##0\ [$€-1];;"/>
    <numFmt numFmtId="169" formatCode="0&quot; hó&quot;;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EF5FA"/>
        <bgColor indexed="64"/>
      </patternFill>
    </fill>
    <fill>
      <patternFill patternType="solid">
        <fgColor rgb="FFB6F0F8"/>
        <bgColor indexed="64"/>
      </patternFill>
    </fill>
    <fill>
      <patternFill patternType="solid">
        <fgColor rgb="FFABEEF7"/>
        <bgColor indexed="64"/>
      </patternFill>
    </fill>
    <fill>
      <patternFill patternType="solid">
        <fgColor rgb="FF54DCEE"/>
        <bgColor indexed="64"/>
      </patternFill>
    </fill>
    <fill>
      <patternFill patternType="solid">
        <fgColor rgb="FF90E8F4"/>
        <bgColor indexed="64"/>
      </patternFill>
    </fill>
    <fill>
      <patternFill patternType="solid">
        <fgColor rgb="FF31D5EB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double">
        <color theme="4"/>
      </bottom>
      <diagonal/>
    </border>
    <border>
      <left/>
      <right/>
      <top style="medium">
        <color indexed="6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double">
        <color theme="4"/>
      </bottom>
      <diagonal/>
    </border>
    <border>
      <left style="medium">
        <color indexed="64"/>
      </left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thin">
        <color theme="4"/>
      </top>
      <bottom style="medium">
        <color indexed="64"/>
      </bottom>
      <diagonal/>
    </border>
    <border>
      <left/>
      <right/>
      <top style="thin">
        <color theme="4"/>
      </top>
      <bottom style="medium">
        <color indexed="64"/>
      </bottom>
      <diagonal/>
    </border>
    <border>
      <left/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medium">
        <color indexed="64"/>
      </right>
      <top style="thin">
        <color theme="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58">
    <xf numFmtId="0" fontId="0" fillId="0" borderId="0" xfId="0"/>
    <xf numFmtId="0" fontId="2" fillId="0" borderId="5" xfId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7" xfId="1" applyFont="1" applyBorder="1" applyAlignment="1">
      <alignment vertical="center"/>
    </xf>
    <xf numFmtId="0" fontId="2" fillId="0" borderId="8" xfId="1" applyFont="1" applyBorder="1" applyAlignment="1">
      <alignment horizontal="center" vertical="center"/>
    </xf>
    <xf numFmtId="164" fontId="4" fillId="0" borderId="6" xfId="1" applyNumberFormat="1" applyFont="1" applyFill="1" applyBorder="1" applyAlignment="1">
      <alignment vertical="center"/>
    </xf>
    <xf numFmtId="164" fontId="2" fillId="4" borderId="6" xfId="1" applyNumberFormat="1" applyFont="1" applyFill="1" applyBorder="1" applyAlignment="1">
      <alignment vertical="center"/>
    </xf>
    <xf numFmtId="164" fontId="2" fillId="5" borderId="6" xfId="1" applyNumberFormat="1" applyFont="1" applyFill="1" applyBorder="1" applyAlignment="1">
      <alignment vertical="center"/>
    </xf>
    <xf numFmtId="164" fontId="2" fillId="6" borderId="6" xfId="1" applyNumberFormat="1" applyFont="1" applyFill="1" applyBorder="1" applyAlignment="1">
      <alignment vertical="center"/>
    </xf>
    <xf numFmtId="164" fontId="2" fillId="7" borderId="6" xfId="1" applyNumberFormat="1" applyFont="1" applyFill="1" applyBorder="1" applyAlignment="1">
      <alignment vertical="center"/>
    </xf>
    <xf numFmtId="164" fontId="2" fillId="3" borderId="6" xfId="1" applyNumberFormat="1" applyFont="1" applyFill="1" applyBorder="1" applyAlignment="1">
      <alignment vertical="center"/>
    </xf>
    <xf numFmtId="164" fontId="2" fillId="8" borderId="6" xfId="1" applyNumberFormat="1" applyFont="1" applyFill="1" applyBorder="1" applyAlignment="1">
      <alignment vertical="center"/>
    </xf>
    <xf numFmtId="164" fontId="2" fillId="9" borderId="6" xfId="1" applyNumberFormat="1" applyFont="1" applyFill="1" applyBorder="1" applyAlignment="1">
      <alignment vertical="center"/>
    </xf>
    <xf numFmtId="164" fontId="2" fillId="11" borderId="6" xfId="1" applyNumberFormat="1" applyFont="1" applyFill="1" applyBorder="1" applyAlignment="1">
      <alignment vertical="center"/>
    </xf>
    <xf numFmtId="164" fontId="2" fillId="12" borderId="6" xfId="1" applyNumberFormat="1" applyFont="1" applyFill="1" applyBorder="1" applyAlignment="1">
      <alignment vertical="center"/>
    </xf>
    <xf numFmtId="164" fontId="2" fillId="13" borderId="6" xfId="1" applyNumberFormat="1" applyFont="1" applyFill="1" applyBorder="1" applyAlignment="1">
      <alignment vertical="center"/>
    </xf>
    <xf numFmtId="164" fontId="2" fillId="14" borderId="6" xfId="1" applyNumberFormat="1" applyFont="1" applyFill="1" applyBorder="1" applyAlignment="1">
      <alignment vertical="center"/>
    </xf>
    <xf numFmtId="0" fontId="2" fillId="0" borderId="1" xfId="1" applyFont="1" applyBorder="1" applyAlignment="1">
      <alignment vertical="center"/>
    </xf>
    <xf numFmtId="0" fontId="3" fillId="3" borderId="10" xfId="1" applyFont="1" applyFill="1" applyBorder="1"/>
    <xf numFmtId="0" fontId="3" fillId="3" borderId="12" xfId="1" applyFont="1" applyFill="1" applyBorder="1"/>
    <xf numFmtId="0" fontId="2" fillId="0" borderId="2" xfId="1" applyFont="1" applyBorder="1" applyAlignment="1">
      <alignment vertical="center"/>
    </xf>
    <xf numFmtId="0" fontId="2" fillId="0" borderId="3" xfId="1" applyFont="1" applyBorder="1" applyAlignment="1">
      <alignment vertical="center"/>
    </xf>
    <xf numFmtId="164" fontId="2" fillId="10" borderId="4" xfId="1" applyNumberFormat="1" applyFont="1" applyFill="1" applyBorder="1" applyAlignment="1">
      <alignment vertical="center"/>
    </xf>
    <xf numFmtId="0" fontId="2" fillId="0" borderId="8" xfId="1" applyFont="1" applyBorder="1" applyAlignment="1">
      <alignment vertical="center"/>
    </xf>
    <xf numFmtId="164" fontId="2" fillId="15" borderId="9" xfId="1" applyNumberFormat="1" applyFont="1" applyFill="1" applyBorder="1" applyAlignment="1">
      <alignment vertical="center"/>
    </xf>
    <xf numFmtId="0" fontId="3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164" fontId="2" fillId="7" borderId="4" xfId="1" applyNumberFormat="1" applyFont="1" applyFill="1" applyBorder="1" applyAlignment="1">
      <alignment vertical="center"/>
    </xf>
    <xf numFmtId="164" fontId="2" fillId="9" borderId="4" xfId="1" applyNumberFormat="1" applyFont="1" applyFill="1" applyBorder="1" applyAlignment="1">
      <alignment vertical="center"/>
    </xf>
    <xf numFmtId="164" fontId="2" fillId="7" borderId="9" xfId="1" applyNumberFormat="1" applyFont="1" applyFill="1" applyBorder="1" applyAlignment="1">
      <alignment vertical="center"/>
    </xf>
    <xf numFmtId="164" fontId="2" fillId="8" borderId="9" xfId="1" applyNumberFormat="1" applyFont="1" applyFill="1" applyBorder="1" applyAlignment="1">
      <alignment vertical="center"/>
    </xf>
    <xf numFmtId="0" fontId="5" fillId="15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15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2" borderId="15" xfId="0" applyFont="1" applyFill="1" applyBorder="1" applyAlignment="1">
      <alignment horizontal="center" vertical="center" wrapText="1"/>
    </xf>
    <xf numFmtId="0" fontId="5" fillId="0" borderId="13" xfId="0" applyFont="1" applyBorder="1" applyAlignment="1" applyProtection="1">
      <alignment horizontal="center" vertical="center"/>
      <protection locked="0"/>
    </xf>
    <xf numFmtId="14" fontId="5" fillId="0" borderId="13" xfId="0" applyNumberFormat="1" applyFont="1" applyBorder="1" applyAlignment="1" applyProtection="1">
      <alignment horizontal="center" vertical="center"/>
      <protection locked="0"/>
    </xf>
    <xf numFmtId="167" fontId="5" fillId="0" borderId="13" xfId="0" applyNumberFormat="1" applyFont="1" applyBorder="1" applyAlignment="1" applyProtection="1">
      <alignment horizontal="right" vertical="center" indent="1"/>
      <protection locked="0"/>
    </xf>
    <xf numFmtId="0" fontId="0" fillId="0" borderId="13" xfId="0" applyBorder="1" applyProtection="1">
      <protection locked="0"/>
    </xf>
    <xf numFmtId="166" fontId="5" fillId="0" borderId="13" xfId="0" applyNumberFormat="1" applyFont="1" applyBorder="1" applyAlignment="1" applyProtection="1">
      <alignment horizontal="right" indent="1"/>
      <protection locked="0"/>
    </xf>
    <xf numFmtId="168" fontId="5" fillId="0" borderId="13" xfId="0" applyNumberFormat="1" applyFont="1" applyBorder="1" applyAlignment="1">
      <alignment horizontal="right" indent="1"/>
    </xf>
    <xf numFmtId="0" fontId="5" fillId="2" borderId="0" xfId="0" applyFont="1" applyFill="1" applyBorder="1" applyAlignment="1">
      <alignment horizontal="center" vertical="center" wrapText="1"/>
    </xf>
    <xf numFmtId="167" fontId="5" fillId="0" borderId="13" xfId="0" applyNumberFormat="1" applyFont="1" applyFill="1" applyBorder="1" applyAlignment="1">
      <alignment horizontal="right" vertical="center" indent="1"/>
    </xf>
    <xf numFmtId="165" fontId="5" fillId="0" borderId="13" xfId="0" applyNumberFormat="1" applyFont="1" applyFill="1" applyBorder="1" applyAlignment="1">
      <alignment horizontal="right" vertical="center" indent="1"/>
    </xf>
    <xf numFmtId="0" fontId="5" fillId="17" borderId="15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0" fontId="6" fillId="16" borderId="15" xfId="0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 applyProtection="1">
      <alignment horizontal="right" vertical="center" indent="1"/>
      <protection locked="0"/>
    </xf>
    <xf numFmtId="169" fontId="5" fillId="0" borderId="13" xfId="0" applyNumberFormat="1" applyFont="1" applyFill="1" applyBorder="1" applyAlignment="1">
      <alignment horizontal="right" vertical="center" indent="1"/>
    </xf>
    <xf numFmtId="0" fontId="7" fillId="13" borderId="0" xfId="0" applyFont="1" applyFill="1" applyBorder="1" applyAlignment="1">
      <alignment horizontal="center" vertical="center" wrapText="1"/>
    </xf>
    <xf numFmtId="0" fontId="0" fillId="0" borderId="16" xfId="0" applyBorder="1" applyProtection="1">
      <protection locked="0"/>
    </xf>
    <xf numFmtId="0" fontId="8" fillId="0" borderId="16" xfId="0" applyFont="1" applyFill="1" applyBorder="1" applyProtection="1">
      <protection locked="0"/>
    </xf>
    <xf numFmtId="0" fontId="0" fillId="0" borderId="13" xfId="0" applyBorder="1" applyAlignment="1" applyProtection="1">
      <alignment horizontal="left" vertical="center" indent="1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</cellXfs>
  <cellStyles count="2">
    <cellStyle name="Normál" xfId="0" builtinId="0"/>
    <cellStyle name="Összesen" xfId="1" builtinId="25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54DCEE"/>
      <color rgb="FF31D5EB"/>
      <color rgb="FF90E8F4"/>
      <color rgb="FF6CE0F0"/>
      <color rgb="FFABEEF7"/>
      <color rgb="FFB6F0F8"/>
      <color rgb="FFCEF5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00"/>
  <sheetViews>
    <sheetView tabSelected="1" zoomScale="90" zoomScaleNormal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0" defaultRowHeight="15" zeroHeight="1" x14ac:dyDescent="0.25"/>
  <cols>
    <col min="1" max="1" width="24.140625" bestFit="1" customWidth="1"/>
    <col min="2" max="2" width="24" bestFit="1" customWidth="1"/>
    <col min="3" max="3" width="20.85546875" style="34" customWidth="1"/>
    <col min="4" max="4" width="16.7109375" customWidth="1"/>
    <col min="5" max="5" width="19.7109375" customWidth="1"/>
    <col min="6" max="6" width="12" style="34" customWidth="1"/>
    <col min="7" max="7" width="15" style="34" customWidth="1"/>
    <col min="8" max="8" width="15" customWidth="1"/>
    <col min="9" max="9" width="19.28515625" customWidth="1"/>
    <col min="10" max="10" width="18.85546875" customWidth="1"/>
    <col min="11" max="12" width="25.28515625" customWidth="1"/>
    <col min="13" max="13" width="21.5703125" customWidth="1"/>
    <col min="14" max="14" width="23.7109375" customWidth="1"/>
    <col min="15" max="15" width="20.5703125" customWidth="1"/>
    <col min="16" max="16" width="22.5703125" customWidth="1"/>
    <col min="17" max="19" width="24.85546875" customWidth="1"/>
    <col min="20" max="20" width="18.7109375" customWidth="1"/>
    <col min="21" max="21" width="19.42578125" style="34" customWidth="1"/>
    <col min="22" max="23" width="14.42578125" customWidth="1"/>
    <col min="24" max="24" width="13.140625" bestFit="1" customWidth="1"/>
    <col min="25" max="31" width="0" hidden="1" customWidth="1"/>
    <col min="32" max="16384" width="9.140625" hidden="1"/>
  </cols>
  <sheetData>
    <row r="1" spans="1:24" ht="63" x14ac:dyDescent="0.25">
      <c r="A1" s="48" t="s">
        <v>125</v>
      </c>
      <c r="B1" s="49" t="s">
        <v>126</v>
      </c>
      <c r="C1" s="49" t="s">
        <v>118</v>
      </c>
      <c r="D1" s="49" t="s">
        <v>119</v>
      </c>
      <c r="E1" s="49" t="s">
        <v>116</v>
      </c>
      <c r="F1" s="45" t="s">
        <v>82</v>
      </c>
      <c r="G1" s="45" t="s">
        <v>85</v>
      </c>
      <c r="H1" s="46" t="s">
        <v>86</v>
      </c>
      <c r="I1" s="46" t="s">
        <v>87</v>
      </c>
      <c r="J1" s="46" t="s">
        <v>88</v>
      </c>
      <c r="K1" s="45" t="s">
        <v>102</v>
      </c>
      <c r="L1" s="45" t="s">
        <v>103</v>
      </c>
      <c r="M1" s="46" t="s">
        <v>83</v>
      </c>
      <c r="N1" s="45" t="s">
        <v>123</v>
      </c>
      <c r="O1" s="46" t="s">
        <v>84</v>
      </c>
      <c r="P1" s="47" t="s">
        <v>110</v>
      </c>
      <c r="Q1" s="47" t="s">
        <v>122</v>
      </c>
      <c r="R1" s="47" t="s">
        <v>108</v>
      </c>
      <c r="S1" s="47" t="s">
        <v>109</v>
      </c>
      <c r="T1" s="45" t="s">
        <v>121</v>
      </c>
      <c r="U1" s="45" t="s">
        <v>120</v>
      </c>
      <c r="V1" s="45" t="s">
        <v>89</v>
      </c>
      <c r="W1" s="46" t="s">
        <v>113</v>
      </c>
      <c r="X1" s="52" t="s">
        <v>124</v>
      </c>
    </row>
    <row r="2" spans="1:24" ht="63" hidden="1" x14ac:dyDescent="0.25">
      <c r="A2" s="42" t="s">
        <v>114</v>
      </c>
      <c r="B2" s="32" t="s">
        <v>115</v>
      </c>
      <c r="C2" s="32"/>
      <c r="D2" s="32"/>
      <c r="E2" s="32" t="s">
        <v>117</v>
      </c>
      <c r="F2" s="33" t="s">
        <v>92</v>
      </c>
      <c r="G2" s="31" t="s">
        <v>93</v>
      </c>
      <c r="H2" s="31" t="s">
        <v>94</v>
      </c>
      <c r="I2" s="31" t="s">
        <v>95</v>
      </c>
      <c r="J2" s="31" t="s">
        <v>96</v>
      </c>
      <c r="K2" s="32" t="s">
        <v>99</v>
      </c>
      <c r="L2" s="32" t="s">
        <v>100</v>
      </c>
      <c r="M2" s="32" t="s">
        <v>101</v>
      </c>
      <c r="N2" s="31" t="s">
        <v>98</v>
      </c>
      <c r="O2" s="32" t="s">
        <v>97</v>
      </c>
      <c r="P2" s="35" t="s">
        <v>106</v>
      </c>
      <c r="Q2" s="35" t="s">
        <v>107</v>
      </c>
      <c r="R2" s="35"/>
      <c r="S2" s="35"/>
      <c r="T2" s="32" t="s">
        <v>104</v>
      </c>
      <c r="U2" s="32" t="s">
        <v>105</v>
      </c>
      <c r="V2" s="31" t="s">
        <v>111</v>
      </c>
      <c r="W2" s="31"/>
      <c r="X2" s="42" t="s">
        <v>112</v>
      </c>
    </row>
    <row r="3" spans="1:24" ht="15.75" x14ac:dyDescent="0.25">
      <c r="A3" s="53"/>
      <c r="B3" s="53"/>
      <c r="C3" s="56"/>
      <c r="D3" s="55"/>
      <c r="E3" s="39"/>
      <c r="F3" s="36"/>
      <c r="G3" s="36"/>
      <c r="H3" s="43" t="str">
        <f>IF(F3="SMS",IFERROR(VLOOKUP($G3,'Támogatások 2014'!$B:$F,2,FALSE),""),IF($F3="SMP",IFERROR(VLOOKUP($G3,'Támogatások 2014'!$B:$F,3,FALSE),""),""))</f>
        <v/>
      </c>
      <c r="I3" s="43" t="str">
        <f>IF(LEFT($F3,2)="ST",IFERROR(VLOOKUP($G3,'Támogatások 2014'!$B:$F,4,FALSE),""),"")</f>
        <v/>
      </c>
      <c r="J3" s="43" t="str">
        <f>IF(LEFT($F3,2)="ST",IFERROR(VLOOKUP($G3,'Támogatások 2014'!$B:$F,5,FALSE),""),"")</f>
        <v/>
      </c>
      <c r="K3" s="37"/>
      <c r="L3" s="37"/>
      <c r="M3" s="44" t="str">
        <f>IFERROR(
IF( (LEFT($F3,2)="SM")*($K3&gt;DATE("2014","05","31")) * ($L3&gt;DATE("2014","07","30")),
(YEAR($L3)-YEAR($K3))* 360 + (MONTH($L3)-MONTH($K3)) * 30 + ( IF( DAY($L3)=31,30,DAY($L3)) - IF( DAY($K3)=31,30,DAY($K3)) ) + 1,
IF( (LEFT($F3,2)="ST")*($K3&gt;DATE("2014","05","31")) * ($L3&gt;DATE("2014","06","02")),L3-K3+1,"")
),"")</f>
        <v/>
      </c>
      <c r="N3" s="50"/>
      <c r="O3" s="44" t="str">
        <f>IFERROR($M3-$N3,"")</f>
        <v/>
      </c>
      <c r="P3" s="51" t="str">
        <f>IF(LEFT($F3,2)="SM",ROUNDDOWN($O3/30,0),"")</f>
        <v/>
      </c>
      <c r="Q3" s="44" t="str">
        <f>IF(LEFT($F3,2)="SM",$O3-$P3*30,"")</f>
        <v/>
      </c>
      <c r="R3" s="44">
        <f>IFERROR(IF(LEFT($F3,2)="ST",IF(($O3&gt;0)*($O3&lt;=14),$O3,14),0),"")</f>
        <v>0</v>
      </c>
      <c r="S3" s="44">
        <f>IFERROR(IF(LEFT($F3,2)="ST",IF($O3&gt;14,$O3-14,0),0),"")</f>
        <v>0</v>
      </c>
      <c r="T3" s="38"/>
      <c r="U3" s="36"/>
      <c r="V3" s="40"/>
      <c r="W3" s="41" t="str">
        <f t="array" ref="W3">IF(LEFT($F3,2)="ST",SUM(IF(($V3&gt;='Támogatások 2014'!$I$2:$I$7)*($V3&lt;='Támogatások 2014'!$J$2:$J$7),'Támogatások 2014'!$K$2:$K$7,0)),"")</f>
        <v/>
      </c>
      <c r="X3" s="41" t="str">
        <f>(IF(LEFT($F3,2)="SM",
ROUND($P3*($H3+IF(($F3="SMS")*($U3="IGEN"),1,0)*100)+$Q3*($H3+IF(($F3="SMS")*($U3="IGEN"),1,0)*100)/30,0)+$T3,
IF(LEFT($F3,2)="ST",$I3*$R3+$J3*$S3+$T3+$W3,"")))</f>
        <v/>
      </c>
    </row>
    <row r="4" spans="1:24" ht="15.75" x14ac:dyDescent="0.25">
      <c r="A4" s="53"/>
      <c r="B4" s="53"/>
      <c r="C4" s="56"/>
      <c r="D4" s="55"/>
      <c r="E4" s="39"/>
      <c r="F4" s="36"/>
      <c r="G4" s="36"/>
      <c r="H4" s="43" t="str">
        <f>IF(F4="SMS",IFERROR(VLOOKUP($G4,'Támogatások 2014'!$B:$F,2,FALSE),""),IF($F4="SMP",IFERROR(VLOOKUP($G4,'Támogatások 2014'!$B:$F,3,FALSE),""),""))</f>
        <v/>
      </c>
      <c r="I4" s="43" t="str">
        <f>IF(LEFT($F4,2)="ST",IFERROR(VLOOKUP($G4,'Támogatások 2014'!$B:$F,4,FALSE),""),"")</f>
        <v/>
      </c>
      <c r="J4" s="43" t="str">
        <f>IF(LEFT($F4,2)="ST",IFERROR(VLOOKUP($G4,'Támogatások 2014'!$B:$F,5,FALSE),""),"")</f>
        <v/>
      </c>
      <c r="K4" s="37"/>
      <c r="L4" s="37"/>
      <c r="M4" s="44" t="str">
        <f t="shared" ref="M4:M67" si="0">IFERROR(
IF( (LEFT($F4,2)="SM")*($K4&gt;DATE("2014","05","31")) * ($L4&gt;DATE("2014","07","30")),
(YEAR($L4)-YEAR($K4))* 360 + (MONTH($L4)-MONTH($K4)) * 30 + ( IF( DAY($L4)=31,30,DAY($L4)) - IF( DAY($K4)=31,30,DAY($K4)) ) + 1,
IF( (LEFT($F4,2)="ST")*($K4&gt;DATE("2014","05","31")) * ($L4&gt;DATE("2014","06","02")),L4-K4+1,"")
),"")</f>
        <v/>
      </c>
      <c r="N4" s="50"/>
      <c r="O4" s="44" t="str">
        <f t="shared" ref="O4:O67" si="1">IFERROR($M4-$N4,"")</f>
        <v/>
      </c>
      <c r="P4" s="51" t="str">
        <f t="shared" ref="P4:P67" si="2">IF(LEFT($F4,2)="SM",ROUNDDOWN($O4/30,0),"")</f>
        <v/>
      </c>
      <c r="Q4" s="44" t="str">
        <f t="shared" ref="Q4:Q67" si="3">IF(LEFT($F4,2)="SM",$O4-$P4*30,"")</f>
        <v/>
      </c>
      <c r="R4" s="44">
        <f t="shared" ref="R4:R67" si="4">IFERROR(IF(LEFT($F4,2)="ST",IF(($O4&gt;0)*($O4&lt;=14),$O4,14),0),"")</f>
        <v>0</v>
      </c>
      <c r="S4" s="44">
        <f t="shared" ref="S4:S67" si="5">IFERROR(IF(LEFT($F4,2)="ST",IF($O4&gt;14,$O4-14,0),0),"")</f>
        <v>0</v>
      </c>
      <c r="T4" s="38"/>
      <c r="U4" s="36"/>
      <c r="V4" s="40"/>
      <c r="W4" s="41" t="str">
        <f t="array" ref="W4">IF(LEFT($F4,2)="ST",SUM(IF(($V4&gt;='Támogatások 2014'!$I$2:$I$7)*($V4&lt;='Támogatások 2014'!$J$2:$J$7),'Támogatások 2014'!$K$2:$K$7,0)),"")</f>
        <v/>
      </c>
      <c r="X4" s="41" t="str">
        <f t="shared" ref="X4:X67" si="6">(IF(LEFT($F4,2)="SM",
ROUND($P4*($H4+IF(($F4="SMS")*($U4="IGEN"),1,0)*100)+$Q4*($H4+IF(($F4="SMS")*($U4="IGEN"),1,0)*100)/30,0)+$T4,
IF(LEFT($F4,2)="ST",$I4*$R4+$J4*$S4+$T4+$W4,"")))</f>
        <v/>
      </c>
    </row>
    <row r="5" spans="1:24" ht="15.75" x14ac:dyDescent="0.25">
      <c r="A5" s="53"/>
      <c r="B5" s="53"/>
      <c r="C5" s="56"/>
      <c r="D5" s="55"/>
      <c r="E5" s="39"/>
      <c r="F5" s="36"/>
      <c r="G5" s="36"/>
      <c r="H5" s="43" t="str">
        <f>IF(F5="SMS",IFERROR(VLOOKUP($G5,'Támogatások 2014'!$B:$F,2,FALSE),""),IF($F5="SMP",IFERROR(VLOOKUP($G5,'Támogatások 2014'!$B:$F,3,FALSE),""),""))</f>
        <v/>
      </c>
      <c r="I5" s="43" t="str">
        <f>IF(LEFT($F5,2)="ST",IFERROR(VLOOKUP($G5,'Támogatások 2014'!$B:$F,4,FALSE),""),"")</f>
        <v/>
      </c>
      <c r="J5" s="43" t="str">
        <f>IF(LEFT($F5,2)="ST",IFERROR(VLOOKUP($G5,'Támogatások 2014'!$B:$F,5,FALSE),""),"")</f>
        <v/>
      </c>
      <c r="K5" s="37"/>
      <c r="L5" s="37"/>
      <c r="M5" s="44" t="str">
        <f t="shared" si="0"/>
        <v/>
      </c>
      <c r="N5" s="50"/>
      <c r="O5" s="44" t="str">
        <f t="shared" si="1"/>
        <v/>
      </c>
      <c r="P5" s="51" t="str">
        <f t="shared" si="2"/>
        <v/>
      </c>
      <c r="Q5" s="44" t="str">
        <f t="shared" si="3"/>
        <v/>
      </c>
      <c r="R5" s="44">
        <f t="shared" si="4"/>
        <v>0</v>
      </c>
      <c r="S5" s="44">
        <f t="shared" si="5"/>
        <v>0</v>
      </c>
      <c r="T5" s="38"/>
      <c r="U5" s="36"/>
      <c r="V5" s="40"/>
      <c r="W5" s="41" t="str">
        <f t="array" ref="W5">IF(LEFT($F5,2)="ST",SUM(IF(($V5&gt;='Támogatások 2014'!$I$2:$I$7)*($V5&lt;='Támogatások 2014'!$J$2:$J$7),'Támogatások 2014'!$K$2:$K$7,0)),"")</f>
        <v/>
      </c>
      <c r="X5" s="41" t="str">
        <f t="shared" si="6"/>
        <v/>
      </c>
    </row>
    <row r="6" spans="1:24" ht="15.75" x14ac:dyDescent="0.25">
      <c r="A6" s="53"/>
      <c r="B6" s="53"/>
      <c r="C6" s="56"/>
      <c r="D6" s="55"/>
      <c r="E6" s="39"/>
      <c r="F6" s="36"/>
      <c r="G6" s="36"/>
      <c r="H6" s="43" t="str">
        <f>IF(F6="SMS",IFERROR(VLOOKUP($G6,'Támogatások 2014'!$B:$F,2,FALSE),""),IF($F6="SMP",IFERROR(VLOOKUP($G6,'Támogatások 2014'!$B:$F,3,FALSE),""),""))</f>
        <v/>
      </c>
      <c r="I6" s="43" t="str">
        <f>IF(LEFT($F6,2)="ST",IFERROR(VLOOKUP($G6,'Támogatások 2014'!$B:$F,4,FALSE),""),"")</f>
        <v/>
      </c>
      <c r="J6" s="43" t="str">
        <f>IF(LEFT($F6,2)="ST",IFERROR(VLOOKUP($G6,'Támogatások 2014'!$B:$F,5,FALSE),""),"")</f>
        <v/>
      </c>
      <c r="K6" s="37"/>
      <c r="L6" s="37"/>
      <c r="M6" s="44" t="str">
        <f t="shared" si="0"/>
        <v/>
      </c>
      <c r="N6" s="50"/>
      <c r="O6" s="44" t="str">
        <f t="shared" si="1"/>
        <v/>
      </c>
      <c r="P6" s="51" t="str">
        <f t="shared" si="2"/>
        <v/>
      </c>
      <c r="Q6" s="44" t="str">
        <f t="shared" si="3"/>
        <v/>
      </c>
      <c r="R6" s="44">
        <f t="shared" si="4"/>
        <v>0</v>
      </c>
      <c r="S6" s="44">
        <f t="shared" si="5"/>
        <v>0</v>
      </c>
      <c r="T6" s="38"/>
      <c r="U6" s="36"/>
      <c r="V6" s="40"/>
      <c r="W6" s="41" t="str">
        <f t="array" ref="W6">IF(LEFT($F6,2)="ST",SUM(IF(($V6&gt;='Támogatások 2014'!$I$2:$I$7)*($V6&lt;='Támogatások 2014'!$J$2:$J$7),'Támogatások 2014'!$K$2:$K$7,0)),"")</f>
        <v/>
      </c>
      <c r="X6" s="41" t="str">
        <f t="shared" si="6"/>
        <v/>
      </c>
    </row>
    <row r="7" spans="1:24" ht="15.75" x14ac:dyDescent="0.25">
      <c r="A7" s="53"/>
      <c r="B7" s="53"/>
      <c r="C7" s="56"/>
      <c r="D7" s="55"/>
      <c r="E7" s="39"/>
      <c r="F7" s="36"/>
      <c r="G7" s="36"/>
      <c r="H7" s="43" t="str">
        <f>IF(F7="SMS",IFERROR(VLOOKUP($G7,'Támogatások 2014'!$B:$F,2,FALSE),""),IF($F7="SMP",IFERROR(VLOOKUP($G7,'Támogatások 2014'!$B:$F,3,FALSE),""),""))</f>
        <v/>
      </c>
      <c r="I7" s="43" t="str">
        <f>IF(LEFT($F7,2)="ST",IFERROR(VLOOKUP($G7,'Támogatások 2014'!$B:$F,4,FALSE),""),"")</f>
        <v/>
      </c>
      <c r="J7" s="43" t="str">
        <f>IF(LEFT($F7,2)="ST",IFERROR(VLOOKUP($G7,'Támogatások 2014'!$B:$F,5,FALSE),""),"")</f>
        <v/>
      </c>
      <c r="K7" s="37"/>
      <c r="L7" s="37"/>
      <c r="M7" s="44" t="str">
        <f t="shared" si="0"/>
        <v/>
      </c>
      <c r="N7" s="50"/>
      <c r="O7" s="44" t="str">
        <f t="shared" si="1"/>
        <v/>
      </c>
      <c r="P7" s="51" t="str">
        <f t="shared" si="2"/>
        <v/>
      </c>
      <c r="Q7" s="44" t="str">
        <f t="shared" si="3"/>
        <v/>
      </c>
      <c r="R7" s="44">
        <f t="shared" si="4"/>
        <v>0</v>
      </c>
      <c r="S7" s="44">
        <f t="shared" si="5"/>
        <v>0</v>
      </c>
      <c r="T7" s="38"/>
      <c r="U7" s="36"/>
      <c r="V7" s="40"/>
      <c r="W7" s="41" t="str">
        <f t="array" ref="W7">IF(LEFT($F7,2)="ST",SUM(IF(($V7&gt;='Támogatások 2014'!$I$2:$I$7)*($V7&lt;='Támogatások 2014'!$J$2:$J$7),'Támogatások 2014'!$K$2:$K$7,0)),"")</f>
        <v/>
      </c>
      <c r="X7" s="41" t="str">
        <f t="shared" si="6"/>
        <v/>
      </c>
    </row>
    <row r="8" spans="1:24" ht="15.75" x14ac:dyDescent="0.25">
      <c r="A8" s="53"/>
      <c r="B8" s="53"/>
      <c r="C8" s="56"/>
      <c r="D8" s="55"/>
      <c r="E8" s="39"/>
      <c r="F8" s="36"/>
      <c r="G8" s="36"/>
      <c r="H8" s="43" t="str">
        <f>IF(F8="SMS",IFERROR(VLOOKUP($G8,'Támogatások 2014'!$B:$F,2,FALSE),""),IF($F8="SMP",IFERROR(VLOOKUP($G8,'Támogatások 2014'!$B:$F,3,FALSE),""),""))</f>
        <v/>
      </c>
      <c r="I8" s="43" t="str">
        <f>IF(LEFT($F8,2)="ST",IFERROR(VLOOKUP($G8,'Támogatások 2014'!$B:$F,4,FALSE),""),"")</f>
        <v/>
      </c>
      <c r="J8" s="43" t="str">
        <f>IF(LEFT($F8,2)="ST",IFERROR(VLOOKUP($G8,'Támogatások 2014'!$B:$F,5,FALSE),""),"")</f>
        <v/>
      </c>
      <c r="K8" s="37"/>
      <c r="L8" s="37"/>
      <c r="M8" s="44" t="str">
        <f t="shared" si="0"/>
        <v/>
      </c>
      <c r="N8" s="50"/>
      <c r="O8" s="44" t="str">
        <f t="shared" si="1"/>
        <v/>
      </c>
      <c r="P8" s="51" t="str">
        <f t="shared" si="2"/>
        <v/>
      </c>
      <c r="Q8" s="44" t="str">
        <f t="shared" si="3"/>
        <v/>
      </c>
      <c r="R8" s="44">
        <f t="shared" si="4"/>
        <v>0</v>
      </c>
      <c r="S8" s="44">
        <f t="shared" si="5"/>
        <v>0</v>
      </c>
      <c r="T8" s="38"/>
      <c r="U8" s="36"/>
      <c r="V8" s="40"/>
      <c r="W8" s="41" t="str">
        <f t="array" ref="W8">IF(LEFT($F8,2)="ST",SUM(IF(($V8&gt;='Támogatások 2014'!$I$2:$I$7)*($V8&lt;='Támogatások 2014'!$J$2:$J$7),'Támogatások 2014'!$K$2:$K$7,0)),"")</f>
        <v/>
      </c>
      <c r="X8" s="41" t="str">
        <f t="shared" si="6"/>
        <v/>
      </c>
    </row>
    <row r="9" spans="1:24" ht="15.75" x14ac:dyDescent="0.25">
      <c r="A9" s="53"/>
      <c r="B9" s="53"/>
      <c r="C9" s="56"/>
      <c r="D9" s="55"/>
      <c r="E9" s="39"/>
      <c r="F9" s="36"/>
      <c r="G9" s="36"/>
      <c r="H9" s="43" t="str">
        <f>IF(F9="SMS",IFERROR(VLOOKUP($G9,'Támogatások 2014'!$B:$F,2,FALSE),""),IF($F9="SMP",IFERROR(VLOOKUP($G9,'Támogatások 2014'!$B:$F,3,FALSE),""),""))</f>
        <v/>
      </c>
      <c r="I9" s="43" t="str">
        <f>IF(LEFT($F9,2)="ST",IFERROR(VLOOKUP($G9,'Támogatások 2014'!$B:$F,4,FALSE),""),"")</f>
        <v/>
      </c>
      <c r="J9" s="43" t="str">
        <f>IF(LEFT($F9,2)="ST",IFERROR(VLOOKUP($G9,'Támogatások 2014'!$B:$F,5,FALSE),""),"")</f>
        <v/>
      </c>
      <c r="K9" s="37"/>
      <c r="L9" s="37"/>
      <c r="M9" s="44" t="str">
        <f t="shared" si="0"/>
        <v/>
      </c>
      <c r="N9" s="50"/>
      <c r="O9" s="44" t="str">
        <f t="shared" si="1"/>
        <v/>
      </c>
      <c r="P9" s="51" t="str">
        <f t="shared" si="2"/>
        <v/>
      </c>
      <c r="Q9" s="44" t="str">
        <f t="shared" si="3"/>
        <v/>
      </c>
      <c r="R9" s="44">
        <f t="shared" si="4"/>
        <v>0</v>
      </c>
      <c r="S9" s="44">
        <f t="shared" si="5"/>
        <v>0</v>
      </c>
      <c r="T9" s="38"/>
      <c r="U9" s="36"/>
      <c r="V9" s="40"/>
      <c r="W9" s="41" t="str">
        <f t="array" ref="W9">IF(LEFT($F9,2)="ST",SUM(IF(($V9&gt;='Támogatások 2014'!$I$2:$I$7)*($V9&lt;='Támogatások 2014'!$J$2:$J$7),'Támogatások 2014'!$K$2:$K$7,0)),"")</f>
        <v/>
      </c>
      <c r="X9" s="41" t="str">
        <f t="shared" si="6"/>
        <v/>
      </c>
    </row>
    <row r="10" spans="1:24" ht="15.75" x14ac:dyDescent="0.25">
      <c r="A10" s="53"/>
      <c r="B10" s="53"/>
      <c r="C10" s="56"/>
      <c r="D10" s="55"/>
      <c r="E10" s="39"/>
      <c r="F10" s="36"/>
      <c r="G10" s="36"/>
      <c r="H10" s="43" t="str">
        <f>IF(F10="SMS",IFERROR(VLOOKUP($G10,'Támogatások 2014'!$B:$F,2,FALSE),""),IF($F10="SMP",IFERROR(VLOOKUP($G10,'Támogatások 2014'!$B:$F,3,FALSE),""),""))</f>
        <v/>
      </c>
      <c r="I10" s="43" t="str">
        <f>IF(LEFT($F10,2)="ST",IFERROR(VLOOKUP($G10,'Támogatások 2014'!$B:$F,4,FALSE),""),"")</f>
        <v/>
      </c>
      <c r="J10" s="43" t="str">
        <f>IF(LEFT($F10,2)="ST",IFERROR(VLOOKUP($G10,'Támogatások 2014'!$B:$F,5,FALSE),""),"")</f>
        <v/>
      </c>
      <c r="K10" s="37"/>
      <c r="L10" s="37"/>
      <c r="M10" s="44" t="str">
        <f t="shared" si="0"/>
        <v/>
      </c>
      <c r="N10" s="50"/>
      <c r="O10" s="44" t="str">
        <f t="shared" si="1"/>
        <v/>
      </c>
      <c r="P10" s="51" t="str">
        <f t="shared" si="2"/>
        <v/>
      </c>
      <c r="Q10" s="44" t="str">
        <f t="shared" si="3"/>
        <v/>
      </c>
      <c r="R10" s="44">
        <f t="shared" si="4"/>
        <v>0</v>
      </c>
      <c r="S10" s="44">
        <f t="shared" si="5"/>
        <v>0</v>
      </c>
      <c r="T10" s="38"/>
      <c r="U10" s="36"/>
      <c r="V10" s="40"/>
      <c r="W10" s="41" t="str">
        <f t="array" ref="W10">IF(LEFT($F10,2)="ST",SUM(IF(($V10&gt;='Támogatások 2014'!$I$2:$I$7)*($V10&lt;='Támogatások 2014'!$J$2:$J$7),'Támogatások 2014'!$K$2:$K$7,0)),"")</f>
        <v/>
      </c>
      <c r="X10" s="41" t="str">
        <f t="shared" si="6"/>
        <v/>
      </c>
    </row>
    <row r="11" spans="1:24" ht="15.75" x14ac:dyDescent="0.25">
      <c r="A11" s="53"/>
      <c r="B11" s="53"/>
      <c r="C11" s="56"/>
      <c r="D11" s="55"/>
      <c r="E11" s="39"/>
      <c r="F11" s="36"/>
      <c r="G11" s="36"/>
      <c r="H11" s="43" t="str">
        <f>IF(F11="SMS",IFERROR(VLOOKUP($G11,'Támogatások 2014'!$B:$F,2,FALSE),""),IF($F11="SMP",IFERROR(VLOOKUP($G11,'Támogatások 2014'!$B:$F,3,FALSE),""),""))</f>
        <v/>
      </c>
      <c r="I11" s="43" t="str">
        <f>IF(LEFT($F11,2)="ST",IFERROR(VLOOKUP($G11,'Támogatások 2014'!$B:$F,4,FALSE),""),"")</f>
        <v/>
      </c>
      <c r="J11" s="43" t="str">
        <f>IF(LEFT($F11,2)="ST",IFERROR(VLOOKUP($G11,'Támogatások 2014'!$B:$F,5,FALSE),""),"")</f>
        <v/>
      </c>
      <c r="K11" s="37"/>
      <c r="L11" s="37"/>
      <c r="M11" s="44" t="str">
        <f t="shared" si="0"/>
        <v/>
      </c>
      <c r="N11" s="50"/>
      <c r="O11" s="44" t="str">
        <f t="shared" si="1"/>
        <v/>
      </c>
      <c r="P11" s="51" t="str">
        <f t="shared" si="2"/>
        <v/>
      </c>
      <c r="Q11" s="44" t="str">
        <f t="shared" si="3"/>
        <v/>
      </c>
      <c r="R11" s="44">
        <f t="shared" si="4"/>
        <v>0</v>
      </c>
      <c r="S11" s="44">
        <f t="shared" si="5"/>
        <v>0</v>
      </c>
      <c r="T11" s="38"/>
      <c r="U11" s="36"/>
      <c r="V11" s="40"/>
      <c r="W11" s="41" t="str">
        <f t="array" ref="W11">IF(LEFT($F11,2)="ST",SUM(IF(($V11&gt;='Támogatások 2014'!$I$2:$I$7)*($V11&lt;='Támogatások 2014'!$J$2:$J$7),'Támogatások 2014'!$K$2:$K$7,0)),"")</f>
        <v/>
      </c>
      <c r="X11" s="41" t="str">
        <f t="shared" si="6"/>
        <v/>
      </c>
    </row>
    <row r="12" spans="1:24" ht="15.75" x14ac:dyDescent="0.25">
      <c r="A12" s="54"/>
      <c r="B12" s="54"/>
      <c r="C12" s="56"/>
      <c r="D12" s="55"/>
      <c r="E12" s="39"/>
      <c r="F12" s="36"/>
      <c r="G12" s="36"/>
      <c r="H12" s="43" t="str">
        <f>IF(F12="SMS",IFERROR(VLOOKUP($G12,'Támogatások 2014'!$B:$F,2,FALSE),""),IF($F12="SMP",IFERROR(VLOOKUP($G12,'Támogatások 2014'!$B:$F,3,FALSE),""),""))</f>
        <v/>
      </c>
      <c r="I12" s="43" t="str">
        <f>IF(LEFT($F12,2)="ST",IFERROR(VLOOKUP($G12,'Támogatások 2014'!$B:$F,4,FALSE),""),"")</f>
        <v/>
      </c>
      <c r="J12" s="43" t="str">
        <f>IF(LEFT($F12,2)="ST",IFERROR(VLOOKUP($G12,'Támogatások 2014'!$B:$F,5,FALSE),""),"")</f>
        <v/>
      </c>
      <c r="K12" s="37"/>
      <c r="L12" s="37"/>
      <c r="M12" s="44" t="str">
        <f t="shared" si="0"/>
        <v/>
      </c>
      <c r="N12" s="50"/>
      <c r="O12" s="44" t="str">
        <f t="shared" si="1"/>
        <v/>
      </c>
      <c r="P12" s="51" t="str">
        <f t="shared" si="2"/>
        <v/>
      </c>
      <c r="Q12" s="44" t="str">
        <f t="shared" si="3"/>
        <v/>
      </c>
      <c r="R12" s="44">
        <f t="shared" si="4"/>
        <v>0</v>
      </c>
      <c r="S12" s="44">
        <f t="shared" si="5"/>
        <v>0</v>
      </c>
      <c r="T12" s="38"/>
      <c r="U12" s="36"/>
      <c r="V12" s="40"/>
      <c r="W12" s="41" t="str">
        <f t="array" ref="W12">IF(LEFT($F12,2)="ST",SUM(IF(($V12&gt;='Támogatások 2014'!$I$2:$I$7)*($V12&lt;='Támogatások 2014'!$J$2:$J$7),'Támogatások 2014'!$K$2:$K$7,0)),"")</f>
        <v/>
      </c>
      <c r="X12" s="41" t="str">
        <f t="shared" si="6"/>
        <v/>
      </c>
    </row>
    <row r="13" spans="1:24" ht="15.75" x14ac:dyDescent="0.25">
      <c r="A13" s="53"/>
      <c r="B13" s="53"/>
      <c r="C13" s="56"/>
      <c r="D13" s="55"/>
      <c r="E13" s="39"/>
      <c r="F13" s="36"/>
      <c r="G13" s="36"/>
      <c r="H13" s="43" t="str">
        <f>IF(F13="SMS",IFERROR(VLOOKUP($G13,'Támogatások 2014'!$B:$F,2,FALSE),""),IF($F13="SMP",IFERROR(VLOOKUP($G13,'Támogatások 2014'!$B:$F,3,FALSE),""),""))</f>
        <v/>
      </c>
      <c r="I13" s="43" t="str">
        <f>IF(LEFT($F13,2)="ST",IFERROR(VLOOKUP($G13,'Támogatások 2014'!$B:$F,4,FALSE),""),"")</f>
        <v/>
      </c>
      <c r="J13" s="43" t="str">
        <f>IF(LEFT($F13,2)="ST",IFERROR(VLOOKUP($G13,'Támogatások 2014'!$B:$F,5,FALSE),""),"")</f>
        <v/>
      </c>
      <c r="K13" s="37"/>
      <c r="L13" s="37"/>
      <c r="M13" s="44" t="str">
        <f t="shared" si="0"/>
        <v/>
      </c>
      <c r="N13" s="50"/>
      <c r="O13" s="44" t="str">
        <f t="shared" si="1"/>
        <v/>
      </c>
      <c r="P13" s="51" t="str">
        <f t="shared" si="2"/>
        <v/>
      </c>
      <c r="Q13" s="44" t="str">
        <f t="shared" si="3"/>
        <v/>
      </c>
      <c r="R13" s="44">
        <f t="shared" si="4"/>
        <v>0</v>
      </c>
      <c r="S13" s="44">
        <f t="shared" si="5"/>
        <v>0</v>
      </c>
      <c r="T13" s="38"/>
      <c r="U13" s="36"/>
      <c r="V13" s="40"/>
      <c r="W13" s="41" t="str">
        <f t="array" ref="W13">IF(LEFT($F13,2)="ST",SUM(IF(($V13&gt;='Támogatások 2014'!$I$2:$I$7)*($V13&lt;='Támogatások 2014'!$J$2:$J$7),'Támogatások 2014'!$K$2:$K$7,0)),"")</f>
        <v/>
      </c>
      <c r="X13" s="41" t="str">
        <f t="shared" si="6"/>
        <v/>
      </c>
    </row>
    <row r="14" spans="1:24" ht="15.75" x14ac:dyDescent="0.25">
      <c r="A14" s="53"/>
      <c r="B14" s="53"/>
      <c r="C14" s="56"/>
      <c r="D14" s="55"/>
      <c r="E14" s="39"/>
      <c r="F14" s="36"/>
      <c r="G14" s="36"/>
      <c r="H14" s="43" t="str">
        <f>IF(F14="SMS",IFERROR(VLOOKUP($G14,'Támogatások 2014'!$B:$F,2,FALSE),""),IF($F14="SMP",IFERROR(VLOOKUP($G14,'Támogatások 2014'!$B:$F,3,FALSE),""),""))</f>
        <v/>
      </c>
      <c r="I14" s="43" t="str">
        <f>IF(LEFT($F14,2)="ST",IFERROR(VLOOKUP($G14,'Támogatások 2014'!$B:$F,4,FALSE),""),"")</f>
        <v/>
      </c>
      <c r="J14" s="43" t="str">
        <f>IF(LEFT($F14,2)="ST",IFERROR(VLOOKUP($G14,'Támogatások 2014'!$B:$F,5,FALSE),""),"")</f>
        <v/>
      </c>
      <c r="K14" s="37"/>
      <c r="L14" s="37"/>
      <c r="M14" s="44" t="str">
        <f t="shared" si="0"/>
        <v/>
      </c>
      <c r="N14" s="50"/>
      <c r="O14" s="44" t="str">
        <f t="shared" si="1"/>
        <v/>
      </c>
      <c r="P14" s="51" t="str">
        <f t="shared" si="2"/>
        <v/>
      </c>
      <c r="Q14" s="44" t="str">
        <f t="shared" si="3"/>
        <v/>
      </c>
      <c r="R14" s="44">
        <f t="shared" si="4"/>
        <v>0</v>
      </c>
      <c r="S14" s="44">
        <f t="shared" si="5"/>
        <v>0</v>
      </c>
      <c r="T14" s="38"/>
      <c r="U14" s="36"/>
      <c r="V14" s="40"/>
      <c r="W14" s="41" t="str">
        <f t="array" ref="W14">IF(LEFT($F14,2)="ST",SUM(IF(($V14&gt;='Támogatások 2014'!$I$2:$I$7)*($V14&lt;='Támogatások 2014'!$J$2:$J$7),'Támogatások 2014'!$K$2:$K$7,0)),"")</f>
        <v/>
      </c>
      <c r="X14" s="41" t="str">
        <f t="shared" si="6"/>
        <v/>
      </c>
    </row>
    <row r="15" spans="1:24" ht="15.75" x14ac:dyDescent="0.25">
      <c r="A15" s="53"/>
      <c r="B15" s="53"/>
      <c r="C15" s="56"/>
      <c r="D15" s="55"/>
      <c r="E15" s="39"/>
      <c r="F15" s="36"/>
      <c r="G15" s="36"/>
      <c r="H15" s="43" t="str">
        <f>IF(F15="SMS",IFERROR(VLOOKUP($G15,'Támogatások 2014'!$B:$F,2,FALSE),""),IF($F15="SMP",IFERROR(VLOOKUP($G15,'Támogatások 2014'!$B:$F,3,FALSE),""),""))</f>
        <v/>
      </c>
      <c r="I15" s="43" t="str">
        <f>IF(LEFT($F15,2)="ST",IFERROR(VLOOKUP($G15,'Támogatások 2014'!$B:$F,4,FALSE),""),"")</f>
        <v/>
      </c>
      <c r="J15" s="43" t="str">
        <f>IF(LEFT($F15,2)="ST",IFERROR(VLOOKUP($G15,'Támogatások 2014'!$B:$F,5,FALSE),""),"")</f>
        <v/>
      </c>
      <c r="K15" s="37"/>
      <c r="L15" s="37"/>
      <c r="M15" s="44" t="str">
        <f t="shared" si="0"/>
        <v/>
      </c>
      <c r="N15" s="50"/>
      <c r="O15" s="44" t="str">
        <f t="shared" si="1"/>
        <v/>
      </c>
      <c r="P15" s="51" t="str">
        <f t="shared" si="2"/>
        <v/>
      </c>
      <c r="Q15" s="44" t="str">
        <f t="shared" si="3"/>
        <v/>
      </c>
      <c r="R15" s="44">
        <f t="shared" si="4"/>
        <v>0</v>
      </c>
      <c r="S15" s="44">
        <f t="shared" si="5"/>
        <v>0</v>
      </c>
      <c r="T15" s="38"/>
      <c r="U15" s="36"/>
      <c r="V15" s="40"/>
      <c r="W15" s="41" t="str">
        <f t="array" ref="W15">IF(LEFT($F15,2)="ST",SUM(IF(($V15&gt;='Támogatások 2014'!$I$2:$I$7)*($V15&lt;='Támogatások 2014'!$J$2:$J$7),'Támogatások 2014'!$K$2:$K$7,0)),"")</f>
        <v/>
      </c>
      <c r="X15" s="41" t="str">
        <f t="shared" si="6"/>
        <v/>
      </c>
    </row>
    <row r="16" spans="1:24" ht="15.75" x14ac:dyDescent="0.25">
      <c r="A16" s="53"/>
      <c r="B16" s="53"/>
      <c r="C16" s="56"/>
      <c r="D16" s="55"/>
      <c r="E16" s="39"/>
      <c r="F16" s="36"/>
      <c r="G16" s="36"/>
      <c r="H16" s="43" t="str">
        <f>IF(F16="SMS",IFERROR(VLOOKUP($G16,'Támogatások 2014'!$B:$F,2,FALSE),""),IF($F16="SMP",IFERROR(VLOOKUP($G16,'Támogatások 2014'!$B:$F,3,FALSE),""),""))</f>
        <v/>
      </c>
      <c r="I16" s="43" t="str">
        <f>IF(LEFT($F16,2)="ST",IFERROR(VLOOKUP($G16,'Támogatások 2014'!$B:$F,4,FALSE),""),"")</f>
        <v/>
      </c>
      <c r="J16" s="43" t="str">
        <f>IF(LEFT($F16,2)="ST",IFERROR(VLOOKUP($G16,'Támogatások 2014'!$B:$F,5,FALSE),""),"")</f>
        <v/>
      </c>
      <c r="K16" s="37"/>
      <c r="L16" s="37"/>
      <c r="M16" s="44" t="str">
        <f t="shared" si="0"/>
        <v/>
      </c>
      <c r="N16" s="50"/>
      <c r="O16" s="44" t="str">
        <f t="shared" si="1"/>
        <v/>
      </c>
      <c r="P16" s="51" t="str">
        <f t="shared" si="2"/>
        <v/>
      </c>
      <c r="Q16" s="44" t="str">
        <f t="shared" si="3"/>
        <v/>
      </c>
      <c r="R16" s="44">
        <f t="shared" si="4"/>
        <v>0</v>
      </c>
      <c r="S16" s="44">
        <f t="shared" si="5"/>
        <v>0</v>
      </c>
      <c r="T16" s="38"/>
      <c r="U16" s="36"/>
      <c r="V16" s="40"/>
      <c r="W16" s="41" t="str">
        <f t="array" ref="W16">IF(LEFT($F16,2)="ST",SUM(IF(($V16&gt;='Támogatások 2014'!$I$2:$I$7)*($V16&lt;='Támogatások 2014'!$J$2:$J$7),'Támogatások 2014'!$K$2:$K$7,0)),"")</f>
        <v/>
      </c>
      <c r="X16" s="41" t="str">
        <f t="shared" si="6"/>
        <v/>
      </c>
    </row>
    <row r="17" spans="1:24" ht="15.75" x14ac:dyDescent="0.25">
      <c r="A17" s="53"/>
      <c r="B17" s="53"/>
      <c r="C17" s="56"/>
      <c r="D17" s="55"/>
      <c r="E17" s="39"/>
      <c r="F17" s="36"/>
      <c r="G17" s="36"/>
      <c r="H17" s="43" t="str">
        <f>IF(F17="SMS",IFERROR(VLOOKUP($G17,'Támogatások 2014'!$B:$F,2,FALSE),""),IF($F17="SMP",IFERROR(VLOOKUP($G17,'Támogatások 2014'!$B:$F,3,FALSE),""),""))</f>
        <v/>
      </c>
      <c r="I17" s="43" t="str">
        <f>IF(LEFT($F17,2)="ST",IFERROR(VLOOKUP($G17,'Támogatások 2014'!$B:$F,4,FALSE),""),"")</f>
        <v/>
      </c>
      <c r="J17" s="43" t="str">
        <f>IF(LEFT($F17,2)="ST",IFERROR(VLOOKUP($G17,'Támogatások 2014'!$B:$F,5,FALSE),""),"")</f>
        <v/>
      </c>
      <c r="K17" s="37"/>
      <c r="L17" s="37"/>
      <c r="M17" s="44" t="str">
        <f t="shared" si="0"/>
        <v/>
      </c>
      <c r="N17" s="50"/>
      <c r="O17" s="44" t="str">
        <f t="shared" si="1"/>
        <v/>
      </c>
      <c r="P17" s="51" t="str">
        <f t="shared" si="2"/>
        <v/>
      </c>
      <c r="Q17" s="44" t="str">
        <f t="shared" si="3"/>
        <v/>
      </c>
      <c r="R17" s="44">
        <f t="shared" si="4"/>
        <v>0</v>
      </c>
      <c r="S17" s="44">
        <f t="shared" si="5"/>
        <v>0</v>
      </c>
      <c r="T17" s="38"/>
      <c r="U17" s="36"/>
      <c r="V17" s="40"/>
      <c r="W17" s="41" t="str">
        <f t="array" ref="W17">IF(LEFT($F17,2)="ST",SUM(IF(($V17&gt;='Támogatások 2014'!$I$2:$I$7)*($V17&lt;='Támogatások 2014'!$J$2:$J$7),'Támogatások 2014'!$K$2:$K$7,0)),"")</f>
        <v/>
      </c>
      <c r="X17" s="41" t="str">
        <f t="shared" si="6"/>
        <v/>
      </c>
    </row>
    <row r="18" spans="1:24" ht="15.75" x14ac:dyDescent="0.25">
      <c r="A18" s="53"/>
      <c r="B18" s="53"/>
      <c r="C18" s="57"/>
      <c r="D18" s="55"/>
      <c r="E18" s="39"/>
      <c r="F18" s="36"/>
      <c r="G18" s="36"/>
      <c r="H18" s="43" t="str">
        <f>IF(F18="SMS",IFERROR(VLOOKUP($G18,'Támogatások 2014'!$B:$F,2,FALSE),""),IF($F18="SMP",IFERROR(VLOOKUP($G18,'Támogatások 2014'!$B:$F,3,FALSE),""),""))</f>
        <v/>
      </c>
      <c r="I18" s="43" t="str">
        <f>IF(LEFT($F18,2)="ST",IFERROR(VLOOKUP($G18,'Támogatások 2014'!$B:$F,4,FALSE),""),"")</f>
        <v/>
      </c>
      <c r="J18" s="43" t="str">
        <f>IF(LEFT($F18,2)="ST",IFERROR(VLOOKUP($G18,'Támogatások 2014'!$B:$F,5,FALSE),""),"")</f>
        <v/>
      </c>
      <c r="K18" s="37"/>
      <c r="L18" s="37"/>
      <c r="M18" s="44" t="str">
        <f t="shared" si="0"/>
        <v/>
      </c>
      <c r="N18" s="50"/>
      <c r="O18" s="44" t="str">
        <f t="shared" si="1"/>
        <v/>
      </c>
      <c r="P18" s="51" t="str">
        <f t="shared" si="2"/>
        <v/>
      </c>
      <c r="Q18" s="44" t="str">
        <f t="shared" si="3"/>
        <v/>
      </c>
      <c r="R18" s="44">
        <f t="shared" si="4"/>
        <v>0</v>
      </c>
      <c r="S18" s="44">
        <f t="shared" si="5"/>
        <v>0</v>
      </c>
      <c r="T18" s="38"/>
      <c r="U18" s="36"/>
      <c r="V18" s="40"/>
      <c r="W18" s="41" t="str">
        <f t="array" ref="W18">IF(LEFT($F18,2)="ST",SUM(IF(($V18&gt;='Támogatások 2014'!$I$2:$I$7)*($V18&lt;='Támogatások 2014'!$J$2:$J$7),'Támogatások 2014'!$K$2:$K$7,0)),"")</f>
        <v/>
      </c>
      <c r="X18" s="41" t="str">
        <f t="shared" si="6"/>
        <v/>
      </c>
    </row>
    <row r="19" spans="1:24" ht="15.75" x14ac:dyDescent="0.25">
      <c r="A19" s="53"/>
      <c r="B19" s="53"/>
      <c r="C19" s="56"/>
      <c r="D19" s="55"/>
      <c r="E19" s="39"/>
      <c r="F19" s="36"/>
      <c r="G19" s="36"/>
      <c r="H19" s="43" t="str">
        <f>IF(F19="SMS",IFERROR(VLOOKUP($G19,'Támogatások 2014'!$B:$F,2,FALSE),""),IF($F19="SMP",IFERROR(VLOOKUP($G19,'Támogatások 2014'!$B:$F,3,FALSE),""),""))</f>
        <v/>
      </c>
      <c r="I19" s="43" t="str">
        <f>IF(LEFT($F19,2)="ST",IFERROR(VLOOKUP($G19,'Támogatások 2014'!$B:$F,4,FALSE),""),"")</f>
        <v/>
      </c>
      <c r="J19" s="43" t="str">
        <f>IF(LEFT($F19,2)="ST",IFERROR(VLOOKUP($G19,'Támogatások 2014'!$B:$F,5,FALSE),""),"")</f>
        <v/>
      </c>
      <c r="K19" s="37"/>
      <c r="L19" s="37"/>
      <c r="M19" s="44" t="str">
        <f t="shared" si="0"/>
        <v/>
      </c>
      <c r="N19" s="50"/>
      <c r="O19" s="44" t="str">
        <f t="shared" si="1"/>
        <v/>
      </c>
      <c r="P19" s="51" t="str">
        <f t="shared" si="2"/>
        <v/>
      </c>
      <c r="Q19" s="44" t="str">
        <f t="shared" si="3"/>
        <v/>
      </c>
      <c r="R19" s="44">
        <f t="shared" si="4"/>
        <v>0</v>
      </c>
      <c r="S19" s="44">
        <f t="shared" si="5"/>
        <v>0</v>
      </c>
      <c r="T19" s="38"/>
      <c r="U19" s="36"/>
      <c r="V19" s="40"/>
      <c r="W19" s="41" t="str">
        <f t="array" ref="W19">IF(LEFT($F19,2)="ST",SUM(IF(($V19&gt;='Támogatások 2014'!$I$2:$I$7)*($V19&lt;='Támogatások 2014'!$J$2:$J$7),'Támogatások 2014'!$K$2:$K$7,0)),"")</f>
        <v/>
      </c>
      <c r="X19" s="41" t="str">
        <f t="shared" si="6"/>
        <v/>
      </c>
    </row>
    <row r="20" spans="1:24" ht="15.75" x14ac:dyDescent="0.25">
      <c r="A20" s="53"/>
      <c r="B20" s="53"/>
      <c r="C20" s="56"/>
      <c r="D20" s="55"/>
      <c r="E20" s="39"/>
      <c r="F20" s="36"/>
      <c r="G20" s="36"/>
      <c r="H20" s="43" t="str">
        <f>IF(F20="SMS",IFERROR(VLOOKUP($G20,'Támogatások 2014'!$B:$F,2,FALSE),""),IF($F20="SMP",IFERROR(VLOOKUP($G20,'Támogatások 2014'!$B:$F,3,FALSE),""),""))</f>
        <v/>
      </c>
      <c r="I20" s="43" t="str">
        <f>IF(LEFT($F20,2)="ST",IFERROR(VLOOKUP($G20,'Támogatások 2014'!$B:$F,4,FALSE),""),"")</f>
        <v/>
      </c>
      <c r="J20" s="43" t="str">
        <f>IF(LEFT($F20,2)="ST",IFERROR(VLOOKUP($G20,'Támogatások 2014'!$B:$F,5,FALSE),""),"")</f>
        <v/>
      </c>
      <c r="K20" s="37"/>
      <c r="L20" s="37"/>
      <c r="M20" s="44" t="str">
        <f t="shared" si="0"/>
        <v/>
      </c>
      <c r="N20" s="50"/>
      <c r="O20" s="44" t="str">
        <f t="shared" si="1"/>
        <v/>
      </c>
      <c r="P20" s="51" t="str">
        <f t="shared" si="2"/>
        <v/>
      </c>
      <c r="Q20" s="44" t="str">
        <f t="shared" si="3"/>
        <v/>
      </c>
      <c r="R20" s="44">
        <f t="shared" si="4"/>
        <v>0</v>
      </c>
      <c r="S20" s="44">
        <f t="shared" si="5"/>
        <v>0</v>
      </c>
      <c r="T20" s="38"/>
      <c r="U20" s="36"/>
      <c r="V20" s="40"/>
      <c r="W20" s="41" t="str">
        <f t="array" ref="W20">IF(LEFT($F20,2)="ST",SUM(IF(($V20&gt;='Támogatások 2014'!$I$2:$I$7)*($V20&lt;='Támogatások 2014'!$J$2:$J$7),'Támogatások 2014'!$K$2:$K$7,0)),"")</f>
        <v/>
      </c>
      <c r="X20" s="41" t="str">
        <f t="shared" si="6"/>
        <v/>
      </c>
    </row>
    <row r="21" spans="1:24" ht="15.75" x14ac:dyDescent="0.25">
      <c r="A21" s="53"/>
      <c r="B21" s="53"/>
      <c r="C21" s="56"/>
      <c r="D21" s="55"/>
      <c r="E21" s="39"/>
      <c r="F21" s="36"/>
      <c r="G21" s="36"/>
      <c r="H21" s="43" t="str">
        <f>IF(F21="SMS",IFERROR(VLOOKUP($G21,'Támogatások 2014'!$B:$F,2,FALSE),""),IF($F21="SMP",IFERROR(VLOOKUP($G21,'Támogatások 2014'!$B:$F,3,FALSE),""),""))</f>
        <v/>
      </c>
      <c r="I21" s="43" t="str">
        <f>IF(LEFT($F21,2)="ST",IFERROR(VLOOKUP($G21,'Támogatások 2014'!$B:$F,4,FALSE),""),"")</f>
        <v/>
      </c>
      <c r="J21" s="43" t="str">
        <f>IF(LEFT($F21,2)="ST",IFERROR(VLOOKUP($G21,'Támogatások 2014'!$B:$F,5,FALSE),""),"")</f>
        <v/>
      </c>
      <c r="K21" s="37"/>
      <c r="L21" s="37"/>
      <c r="M21" s="44" t="str">
        <f t="shared" si="0"/>
        <v/>
      </c>
      <c r="N21" s="50"/>
      <c r="O21" s="44" t="str">
        <f t="shared" si="1"/>
        <v/>
      </c>
      <c r="P21" s="51" t="str">
        <f t="shared" si="2"/>
        <v/>
      </c>
      <c r="Q21" s="44" t="str">
        <f t="shared" si="3"/>
        <v/>
      </c>
      <c r="R21" s="44">
        <f t="shared" si="4"/>
        <v>0</v>
      </c>
      <c r="S21" s="44">
        <f t="shared" si="5"/>
        <v>0</v>
      </c>
      <c r="T21" s="38"/>
      <c r="U21" s="36"/>
      <c r="V21" s="40"/>
      <c r="W21" s="41" t="str">
        <f t="array" ref="W21">IF(LEFT($F21,2)="ST",SUM(IF(($V21&gt;='Támogatások 2014'!$I$2:$I$7)*($V21&lt;='Támogatások 2014'!$J$2:$J$7),'Támogatások 2014'!$K$2:$K$7,0)),"")</f>
        <v/>
      </c>
      <c r="X21" s="41" t="str">
        <f t="shared" si="6"/>
        <v/>
      </c>
    </row>
    <row r="22" spans="1:24" ht="15.75" x14ac:dyDescent="0.25">
      <c r="A22" s="53"/>
      <c r="B22" s="53"/>
      <c r="C22" s="56"/>
      <c r="D22" s="55"/>
      <c r="E22" s="39"/>
      <c r="F22" s="36"/>
      <c r="G22" s="36"/>
      <c r="H22" s="43" t="str">
        <f>IF(F22="SMS",IFERROR(VLOOKUP($G22,'Támogatások 2014'!$B:$F,2,FALSE),""),IF($F22="SMP",IFERROR(VLOOKUP($G22,'Támogatások 2014'!$B:$F,3,FALSE),""),""))</f>
        <v/>
      </c>
      <c r="I22" s="43" t="str">
        <f>IF(LEFT($F22,2)="ST",IFERROR(VLOOKUP($G22,'Támogatások 2014'!$B:$F,4,FALSE),""),"")</f>
        <v/>
      </c>
      <c r="J22" s="43" t="str">
        <f>IF(LEFT($F22,2)="ST",IFERROR(VLOOKUP($G22,'Támogatások 2014'!$B:$F,5,FALSE),""),"")</f>
        <v/>
      </c>
      <c r="K22" s="37"/>
      <c r="L22" s="37"/>
      <c r="M22" s="44" t="str">
        <f t="shared" si="0"/>
        <v/>
      </c>
      <c r="N22" s="50"/>
      <c r="O22" s="44" t="str">
        <f t="shared" si="1"/>
        <v/>
      </c>
      <c r="P22" s="51" t="str">
        <f t="shared" si="2"/>
        <v/>
      </c>
      <c r="Q22" s="44" t="str">
        <f t="shared" si="3"/>
        <v/>
      </c>
      <c r="R22" s="44">
        <f t="shared" si="4"/>
        <v>0</v>
      </c>
      <c r="S22" s="44">
        <f t="shared" si="5"/>
        <v>0</v>
      </c>
      <c r="T22" s="38"/>
      <c r="U22" s="36"/>
      <c r="V22" s="40"/>
      <c r="W22" s="41" t="str">
        <f t="array" ref="W22">IF(LEFT($F22,2)="ST",SUM(IF(($V22&gt;='Támogatások 2014'!$I$2:$I$7)*($V22&lt;='Támogatások 2014'!$J$2:$J$7),'Támogatások 2014'!$K$2:$K$7,0)),"")</f>
        <v/>
      </c>
      <c r="X22" s="41" t="str">
        <f t="shared" si="6"/>
        <v/>
      </c>
    </row>
    <row r="23" spans="1:24" ht="15.75" x14ac:dyDescent="0.25">
      <c r="A23" s="53"/>
      <c r="B23" s="53"/>
      <c r="C23" s="56"/>
      <c r="D23" s="55"/>
      <c r="E23" s="39"/>
      <c r="F23" s="36"/>
      <c r="G23" s="36"/>
      <c r="H23" s="43" t="str">
        <f>IF(F23="SMS",IFERROR(VLOOKUP($G23,'Támogatások 2014'!$B:$F,2,FALSE),""),IF($F23="SMP",IFERROR(VLOOKUP($G23,'Támogatások 2014'!$B:$F,3,FALSE),""),""))</f>
        <v/>
      </c>
      <c r="I23" s="43" t="str">
        <f>IF(LEFT($F23,2)="ST",IFERROR(VLOOKUP($G23,'Támogatások 2014'!$B:$F,4,FALSE),""),"")</f>
        <v/>
      </c>
      <c r="J23" s="43" t="str">
        <f>IF(LEFT($F23,2)="ST",IFERROR(VLOOKUP($G23,'Támogatások 2014'!$B:$F,5,FALSE),""),"")</f>
        <v/>
      </c>
      <c r="K23" s="37"/>
      <c r="L23" s="37"/>
      <c r="M23" s="44" t="str">
        <f t="shared" si="0"/>
        <v/>
      </c>
      <c r="N23" s="50"/>
      <c r="O23" s="44" t="str">
        <f t="shared" si="1"/>
        <v/>
      </c>
      <c r="P23" s="51" t="str">
        <f t="shared" si="2"/>
        <v/>
      </c>
      <c r="Q23" s="44" t="str">
        <f t="shared" si="3"/>
        <v/>
      </c>
      <c r="R23" s="44">
        <f t="shared" si="4"/>
        <v>0</v>
      </c>
      <c r="S23" s="44">
        <f t="shared" si="5"/>
        <v>0</v>
      </c>
      <c r="T23" s="38"/>
      <c r="U23" s="36"/>
      <c r="V23" s="40"/>
      <c r="W23" s="41" t="str">
        <f t="array" ref="W23">IF(LEFT($F23,2)="ST",SUM(IF(($V23&gt;='Támogatások 2014'!$I$2:$I$7)*($V23&lt;='Támogatások 2014'!$J$2:$J$7),'Támogatások 2014'!$K$2:$K$7,0)),"")</f>
        <v/>
      </c>
      <c r="X23" s="41" t="str">
        <f t="shared" si="6"/>
        <v/>
      </c>
    </row>
    <row r="24" spans="1:24" ht="15.75" x14ac:dyDescent="0.25">
      <c r="A24" s="53"/>
      <c r="B24" s="53"/>
      <c r="C24" s="56"/>
      <c r="D24" s="55"/>
      <c r="E24" s="39"/>
      <c r="F24" s="36"/>
      <c r="G24" s="36"/>
      <c r="H24" s="43" t="str">
        <f>IF(F24="SMS",IFERROR(VLOOKUP($G24,'Támogatások 2014'!$B:$F,2,FALSE),""),IF($F24="SMP",IFERROR(VLOOKUP($G24,'Támogatások 2014'!$B:$F,3,FALSE),""),""))</f>
        <v/>
      </c>
      <c r="I24" s="43" t="str">
        <f>IF(LEFT($F24,2)="ST",IFERROR(VLOOKUP($G24,'Támogatások 2014'!$B:$F,4,FALSE),""),"")</f>
        <v/>
      </c>
      <c r="J24" s="43" t="str">
        <f>IF(LEFT($F24,2)="ST",IFERROR(VLOOKUP($G24,'Támogatások 2014'!$B:$F,5,FALSE),""),"")</f>
        <v/>
      </c>
      <c r="K24" s="37"/>
      <c r="L24" s="37"/>
      <c r="M24" s="44" t="str">
        <f t="shared" si="0"/>
        <v/>
      </c>
      <c r="N24" s="50"/>
      <c r="O24" s="44" t="str">
        <f t="shared" si="1"/>
        <v/>
      </c>
      <c r="P24" s="51" t="str">
        <f t="shared" si="2"/>
        <v/>
      </c>
      <c r="Q24" s="44" t="str">
        <f t="shared" si="3"/>
        <v/>
      </c>
      <c r="R24" s="44">
        <f t="shared" si="4"/>
        <v>0</v>
      </c>
      <c r="S24" s="44">
        <f t="shared" si="5"/>
        <v>0</v>
      </c>
      <c r="T24" s="38"/>
      <c r="U24" s="36"/>
      <c r="V24" s="40"/>
      <c r="W24" s="41" t="str">
        <f t="array" ref="W24">IF(LEFT($F24,2)="ST",SUM(IF(($V24&gt;='Támogatások 2014'!$I$2:$I$7)*($V24&lt;='Támogatások 2014'!$J$2:$J$7),'Támogatások 2014'!$K$2:$K$7,0)),"")</f>
        <v/>
      </c>
      <c r="X24" s="41" t="str">
        <f t="shared" si="6"/>
        <v/>
      </c>
    </row>
    <row r="25" spans="1:24" ht="15.75" x14ac:dyDescent="0.25">
      <c r="A25" s="53"/>
      <c r="B25" s="53"/>
      <c r="C25" s="56"/>
      <c r="D25" s="55"/>
      <c r="E25" s="39"/>
      <c r="F25" s="36"/>
      <c r="G25" s="36"/>
      <c r="H25" s="43" t="str">
        <f>IF(F25="SMS",IFERROR(VLOOKUP($G25,'Támogatások 2014'!$B:$F,2,FALSE),""),IF($F25="SMP",IFERROR(VLOOKUP($G25,'Támogatások 2014'!$B:$F,3,FALSE),""),""))</f>
        <v/>
      </c>
      <c r="I25" s="43" t="str">
        <f>IF(LEFT($F25,2)="ST",IFERROR(VLOOKUP($G25,'Támogatások 2014'!$B:$F,4,FALSE),""),"")</f>
        <v/>
      </c>
      <c r="J25" s="43" t="str">
        <f>IF(LEFT($F25,2)="ST",IFERROR(VLOOKUP($G25,'Támogatások 2014'!$B:$F,5,FALSE),""),"")</f>
        <v/>
      </c>
      <c r="K25" s="37"/>
      <c r="L25" s="37"/>
      <c r="M25" s="44" t="str">
        <f t="shared" si="0"/>
        <v/>
      </c>
      <c r="N25" s="50"/>
      <c r="O25" s="44" t="str">
        <f t="shared" si="1"/>
        <v/>
      </c>
      <c r="P25" s="51" t="str">
        <f t="shared" si="2"/>
        <v/>
      </c>
      <c r="Q25" s="44" t="str">
        <f t="shared" si="3"/>
        <v/>
      </c>
      <c r="R25" s="44">
        <f t="shared" si="4"/>
        <v>0</v>
      </c>
      <c r="S25" s="44">
        <f t="shared" si="5"/>
        <v>0</v>
      </c>
      <c r="T25" s="38"/>
      <c r="U25" s="36"/>
      <c r="V25" s="40"/>
      <c r="W25" s="41" t="str">
        <f t="array" ref="W25">IF(LEFT($F25,2)="ST",SUM(IF(($V25&gt;='Támogatások 2014'!$I$2:$I$7)*($V25&lt;='Támogatások 2014'!$J$2:$J$7),'Támogatások 2014'!$K$2:$K$7,0)),"")</f>
        <v/>
      </c>
      <c r="X25" s="41" t="str">
        <f t="shared" si="6"/>
        <v/>
      </c>
    </row>
    <row r="26" spans="1:24" ht="15.75" x14ac:dyDescent="0.25">
      <c r="A26" s="53"/>
      <c r="B26" s="53"/>
      <c r="C26" s="56"/>
      <c r="D26" s="55"/>
      <c r="E26" s="39"/>
      <c r="F26" s="36"/>
      <c r="G26" s="36"/>
      <c r="H26" s="43" t="str">
        <f>IF(F26="SMS",IFERROR(VLOOKUP($G26,'Támogatások 2014'!$B:$F,2,FALSE),""),IF($F26="SMP",IFERROR(VLOOKUP($G26,'Támogatások 2014'!$B:$F,3,FALSE),""),""))</f>
        <v/>
      </c>
      <c r="I26" s="43" t="str">
        <f>IF(LEFT($F26,2)="ST",IFERROR(VLOOKUP($G26,'Támogatások 2014'!$B:$F,4,FALSE),""),"")</f>
        <v/>
      </c>
      <c r="J26" s="43" t="str">
        <f>IF(LEFT($F26,2)="ST",IFERROR(VLOOKUP($G26,'Támogatások 2014'!$B:$F,5,FALSE),""),"")</f>
        <v/>
      </c>
      <c r="K26" s="37"/>
      <c r="L26" s="37"/>
      <c r="M26" s="44" t="str">
        <f t="shared" si="0"/>
        <v/>
      </c>
      <c r="N26" s="50"/>
      <c r="O26" s="44" t="str">
        <f t="shared" si="1"/>
        <v/>
      </c>
      <c r="P26" s="51" t="str">
        <f t="shared" si="2"/>
        <v/>
      </c>
      <c r="Q26" s="44" t="str">
        <f t="shared" si="3"/>
        <v/>
      </c>
      <c r="R26" s="44">
        <f t="shared" si="4"/>
        <v>0</v>
      </c>
      <c r="S26" s="44">
        <f t="shared" si="5"/>
        <v>0</v>
      </c>
      <c r="T26" s="38"/>
      <c r="U26" s="36"/>
      <c r="V26" s="40"/>
      <c r="W26" s="41" t="str">
        <f t="array" ref="W26">IF(LEFT($F26,2)="ST",SUM(IF(($V26&gt;='Támogatások 2014'!$I$2:$I$7)*($V26&lt;='Támogatások 2014'!$J$2:$J$7),'Támogatások 2014'!$K$2:$K$7,0)),"")</f>
        <v/>
      </c>
      <c r="X26" s="41" t="str">
        <f t="shared" si="6"/>
        <v/>
      </c>
    </row>
    <row r="27" spans="1:24" ht="15.75" x14ac:dyDescent="0.25">
      <c r="A27" s="53"/>
      <c r="B27" s="53"/>
      <c r="C27" s="56"/>
      <c r="D27" s="55"/>
      <c r="E27" s="39"/>
      <c r="F27" s="36"/>
      <c r="G27" s="36"/>
      <c r="H27" s="43" t="str">
        <f>IF(F27="SMS",IFERROR(VLOOKUP($G27,'Támogatások 2014'!$B:$F,2,FALSE),""),IF($F27="SMP",IFERROR(VLOOKUP($G27,'Támogatások 2014'!$B:$F,3,FALSE),""),""))</f>
        <v/>
      </c>
      <c r="I27" s="43" t="str">
        <f>IF(LEFT($F27,2)="ST",IFERROR(VLOOKUP($G27,'Támogatások 2014'!$B:$F,4,FALSE),""),"")</f>
        <v/>
      </c>
      <c r="J27" s="43" t="str">
        <f>IF(LEFT($F27,2)="ST",IFERROR(VLOOKUP($G27,'Támogatások 2014'!$B:$F,5,FALSE),""),"")</f>
        <v/>
      </c>
      <c r="K27" s="37"/>
      <c r="L27" s="37"/>
      <c r="M27" s="44" t="str">
        <f t="shared" si="0"/>
        <v/>
      </c>
      <c r="N27" s="50"/>
      <c r="O27" s="44" t="str">
        <f t="shared" si="1"/>
        <v/>
      </c>
      <c r="P27" s="51" t="str">
        <f t="shared" si="2"/>
        <v/>
      </c>
      <c r="Q27" s="44" t="str">
        <f t="shared" si="3"/>
        <v/>
      </c>
      <c r="R27" s="44">
        <f t="shared" si="4"/>
        <v>0</v>
      </c>
      <c r="S27" s="44">
        <f t="shared" si="5"/>
        <v>0</v>
      </c>
      <c r="T27" s="38"/>
      <c r="U27" s="36"/>
      <c r="V27" s="40"/>
      <c r="W27" s="41" t="str">
        <f t="array" ref="W27">IF(LEFT($F27,2)="ST",SUM(IF(($V27&gt;='Támogatások 2014'!$I$2:$I$7)*($V27&lt;='Támogatások 2014'!$J$2:$J$7),'Támogatások 2014'!$K$2:$K$7,0)),"")</f>
        <v/>
      </c>
      <c r="X27" s="41" t="str">
        <f t="shared" si="6"/>
        <v/>
      </c>
    </row>
    <row r="28" spans="1:24" ht="15.75" x14ac:dyDescent="0.25">
      <c r="A28" s="53"/>
      <c r="B28" s="53"/>
      <c r="C28" s="56"/>
      <c r="D28" s="55"/>
      <c r="E28" s="39"/>
      <c r="F28" s="36"/>
      <c r="G28" s="36"/>
      <c r="H28" s="43" t="str">
        <f>IF(F28="SMS",IFERROR(VLOOKUP($G28,'Támogatások 2014'!$B:$F,2,FALSE),""),IF($F28="SMP",IFERROR(VLOOKUP($G28,'Támogatások 2014'!$B:$F,3,FALSE),""),""))</f>
        <v/>
      </c>
      <c r="I28" s="43" t="str">
        <f>IF(LEFT($F28,2)="ST",IFERROR(VLOOKUP($G28,'Támogatások 2014'!$B:$F,4,FALSE),""),"")</f>
        <v/>
      </c>
      <c r="J28" s="43" t="str">
        <f>IF(LEFT($F28,2)="ST",IFERROR(VLOOKUP($G28,'Támogatások 2014'!$B:$F,5,FALSE),""),"")</f>
        <v/>
      </c>
      <c r="K28" s="37"/>
      <c r="L28" s="37"/>
      <c r="M28" s="44" t="str">
        <f t="shared" si="0"/>
        <v/>
      </c>
      <c r="N28" s="50"/>
      <c r="O28" s="44" t="str">
        <f t="shared" si="1"/>
        <v/>
      </c>
      <c r="P28" s="51" t="str">
        <f t="shared" si="2"/>
        <v/>
      </c>
      <c r="Q28" s="44" t="str">
        <f t="shared" si="3"/>
        <v/>
      </c>
      <c r="R28" s="44">
        <f t="shared" si="4"/>
        <v>0</v>
      </c>
      <c r="S28" s="44">
        <f t="shared" si="5"/>
        <v>0</v>
      </c>
      <c r="T28" s="38"/>
      <c r="U28" s="36"/>
      <c r="V28" s="40"/>
      <c r="W28" s="41" t="str">
        <f t="array" ref="W28">IF(LEFT($F28,2)="ST",SUM(IF(($V28&gt;='Támogatások 2014'!$I$2:$I$7)*($V28&lt;='Támogatások 2014'!$J$2:$J$7),'Támogatások 2014'!$K$2:$K$7,0)),"")</f>
        <v/>
      </c>
      <c r="X28" s="41" t="str">
        <f t="shared" si="6"/>
        <v/>
      </c>
    </row>
    <row r="29" spans="1:24" ht="15.75" x14ac:dyDescent="0.25">
      <c r="A29" s="53"/>
      <c r="B29" s="53"/>
      <c r="C29" s="56"/>
      <c r="D29" s="55"/>
      <c r="E29" s="39"/>
      <c r="F29" s="36"/>
      <c r="G29" s="36"/>
      <c r="H29" s="43" t="str">
        <f>IF(F29="SMS",IFERROR(VLOOKUP($G29,'Támogatások 2014'!$B:$F,2,FALSE),""),IF($F29="SMP",IFERROR(VLOOKUP($G29,'Támogatások 2014'!$B:$F,3,FALSE),""),""))</f>
        <v/>
      </c>
      <c r="I29" s="43" t="str">
        <f>IF(LEFT($F29,2)="ST",IFERROR(VLOOKUP($G29,'Támogatások 2014'!$B:$F,4,FALSE),""),"")</f>
        <v/>
      </c>
      <c r="J29" s="43" t="str">
        <f>IF(LEFT($F29,2)="ST",IFERROR(VLOOKUP($G29,'Támogatások 2014'!$B:$F,5,FALSE),""),"")</f>
        <v/>
      </c>
      <c r="K29" s="37"/>
      <c r="L29" s="37"/>
      <c r="M29" s="44" t="str">
        <f t="shared" si="0"/>
        <v/>
      </c>
      <c r="N29" s="50"/>
      <c r="O29" s="44" t="str">
        <f t="shared" si="1"/>
        <v/>
      </c>
      <c r="P29" s="51" t="str">
        <f t="shared" si="2"/>
        <v/>
      </c>
      <c r="Q29" s="44" t="str">
        <f t="shared" si="3"/>
        <v/>
      </c>
      <c r="R29" s="44">
        <f t="shared" si="4"/>
        <v>0</v>
      </c>
      <c r="S29" s="44">
        <f t="shared" si="5"/>
        <v>0</v>
      </c>
      <c r="T29" s="38"/>
      <c r="U29" s="36"/>
      <c r="V29" s="40"/>
      <c r="W29" s="41" t="str">
        <f t="array" ref="W29">IF(LEFT($F29,2)="ST",SUM(IF(($V29&gt;='Támogatások 2014'!$I$2:$I$7)*($V29&lt;='Támogatások 2014'!$J$2:$J$7),'Támogatások 2014'!$K$2:$K$7,0)),"")</f>
        <v/>
      </c>
      <c r="X29" s="41" t="str">
        <f t="shared" si="6"/>
        <v/>
      </c>
    </row>
    <row r="30" spans="1:24" ht="15.75" x14ac:dyDescent="0.25">
      <c r="A30" s="53"/>
      <c r="B30" s="53"/>
      <c r="C30" s="56"/>
      <c r="D30" s="55"/>
      <c r="E30" s="39"/>
      <c r="F30" s="36"/>
      <c r="G30" s="36"/>
      <c r="H30" s="43" t="str">
        <f>IF(F30="SMS",IFERROR(VLOOKUP($G30,'Támogatások 2014'!$B:$F,2,FALSE),""),IF($F30="SMP",IFERROR(VLOOKUP($G30,'Támogatások 2014'!$B:$F,3,FALSE),""),""))</f>
        <v/>
      </c>
      <c r="I30" s="43" t="str">
        <f>IF(LEFT($F30,2)="ST",IFERROR(VLOOKUP($G30,'Támogatások 2014'!$B:$F,4,FALSE),""),"")</f>
        <v/>
      </c>
      <c r="J30" s="43" t="str">
        <f>IF(LEFT($F30,2)="ST",IFERROR(VLOOKUP($G30,'Támogatások 2014'!$B:$F,5,FALSE),""),"")</f>
        <v/>
      </c>
      <c r="K30" s="37"/>
      <c r="L30" s="37"/>
      <c r="M30" s="44" t="str">
        <f t="shared" si="0"/>
        <v/>
      </c>
      <c r="N30" s="50"/>
      <c r="O30" s="44" t="str">
        <f t="shared" si="1"/>
        <v/>
      </c>
      <c r="P30" s="51" t="str">
        <f t="shared" si="2"/>
        <v/>
      </c>
      <c r="Q30" s="44" t="str">
        <f t="shared" si="3"/>
        <v/>
      </c>
      <c r="R30" s="44">
        <f t="shared" si="4"/>
        <v>0</v>
      </c>
      <c r="S30" s="44">
        <f t="shared" si="5"/>
        <v>0</v>
      </c>
      <c r="T30" s="38"/>
      <c r="U30" s="36"/>
      <c r="V30" s="40"/>
      <c r="W30" s="41" t="str">
        <f t="array" ref="W30">IF(LEFT($F30,2)="ST",SUM(IF(($V30&gt;='Támogatások 2014'!$I$2:$I$7)*($V30&lt;='Támogatások 2014'!$J$2:$J$7),'Támogatások 2014'!$K$2:$K$7,0)),"")</f>
        <v/>
      </c>
      <c r="X30" s="41" t="str">
        <f t="shared" si="6"/>
        <v/>
      </c>
    </row>
    <row r="31" spans="1:24" ht="15.75" x14ac:dyDescent="0.25">
      <c r="A31" s="53"/>
      <c r="B31" s="53"/>
      <c r="C31" s="56"/>
      <c r="D31" s="55"/>
      <c r="E31" s="39"/>
      <c r="F31" s="36"/>
      <c r="G31" s="36"/>
      <c r="H31" s="43" t="str">
        <f>IF(F31="SMS",IFERROR(VLOOKUP($G31,'Támogatások 2014'!$B:$F,2,FALSE),""),IF($F31="SMP",IFERROR(VLOOKUP($G31,'Támogatások 2014'!$B:$F,3,FALSE),""),""))</f>
        <v/>
      </c>
      <c r="I31" s="43" t="str">
        <f>IF(LEFT($F31,2)="ST",IFERROR(VLOOKUP($G31,'Támogatások 2014'!$B:$F,4,FALSE),""),"")</f>
        <v/>
      </c>
      <c r="J31" s="43" t="str">
        <f>IF(LEFT($F31,2)="ST",IFERROR(VLOOKUP($G31,'Támogatások 2014'!$B:$F,5,FALSE),""),"")</f>
        <v/>
      </c>
      <c r="K31" s="37"/>
      <c r="L31" s="37"/>
      <c r="M31" s="44" t="str">
        <f t="shared" si="0"/>
        <v/>
      </c>
      <c r="N31" s="50"/>
      <c r="O31" s="44" t="str">
        <f t="shared" si="1"/>
        <v/>
      </c>
      <c r="P31" s="51" t="str">
        <f t="shared" si="2"/>
        <v/>
      </c>
      <c r="Q31" s="44" t="str">
        <f t="shared" si="3"/>
        <v/>
      </c>
      <c r="R31" s="44">
        <f t="shared" si="4"/>
        <v>0</v>
      </c>
      <c r="S31" s="44">
        <f t="shared" si="5"/>
        <v>0</v>
      </c>
      <c r="T31" s="38"/>
      <c r="U31" s="36"/>
      <c r="V31" s="40"/>
      <c r="W31" s="41" t="str">
        <f t="array" ref="W31">IF(LEFT($F31,2)="ST",SUM(IF(($V31&gt;='Támogatások 2014'!$I$2:$I$7)*($V31&lt;='Támogatások 2014'!$J$2:$J$7),'Támogatások 2014'!$K$2:$K$7,0)),"")</f>
        <v/>
      </c>
      <c r="X31" s="41" t="str">
        <f t="shared" si="6"/>
        <v/>
      </c>
    </row>
    <row r="32" spans="1:24" ht="15.75" x14ac:dyDescent="0.25">
      <c r="A32" s="53"/>
      <c r="B32" s="53"/>
      <c r="C32" s="56"/>
      <c r="D32" s="55"/>
      <c r="E32" s="39"/>
      <c r="F32" s="36"/>
      <c r="G32" s="36"/>
      <c r="H32" s="43" t="str">
        <f>IF(F32="SMS",IFERROR(VLOOKUP($G32,'Támogatások 2014'!$B:$F,2,FALSE),""),IF($F32="SMP",IFERROR(VLOOKUP($G32,'Támogatások 2014'!$B:$F,3,FALSE),""),""))</f>
        <v/>
      </c>
      <c r="I32" s="43" t="str">
        <f>IF(LEFT($F32,2)="ST",IFERROR(VLOOKUP($G32,'Támogatások 2014'!$B:$F,4,FALSE),""),"")</f>
        <v/>
      </c>
      <c r="J32" s="43" t="str">
        <f>IF(LEFT($F32,2)="ST",IFERROR(VLOOKUP($G32,'Támogatások 2014'!$B:$F,5,FALSE),""),"")</f>
        <v/>
      </c>
      <c r="K32" s="37"/>
      <c r="L32" s="37"/>
      <c r="M32" s="44" t="str">
        <f t="shared" si="0"/>
        <v/>
      </c>
      <c r="N32" s="50"/>
      <c r="O32" s="44" t="str">
        <f t="shared" si="1"/>
        <v/>
      </c>
      <c r="P32" s="51" t="str">
        <f t="shared" si="2"/>
        <v/>
      </c>
      <c r="Q32" s="44" t="str">
        <f t="shared" si="3"/>
        <v/>
      </c>
      <c r="R32" s="44">
        <f t="shared" si="4"/>
        <v>0</v>
      </c>
      <c r="S32" s="44">
        <f t="shared" si="5"/>
        <v>0</v>
      </c>
      <c r="T32" s="38"/>
      <c r="U32" s="36"/>
      <c r="V32" s="40"/>
      <c r="W32" s="41" t="str">
        <f t="array" ref="W32">IF(LEFT($F32,2)="ST",SUM(IF(($V32&gt;='Támogatások 2014'!$I$2:$I$7)*($V32&lt;='Támogatások 2014'!$J$2:$J$7),'Támogatások 2014'!$K$2:$K$7,0)),"")</f>
        <v/>
      </c>
      <c r="X32" s="41" t="str">
        <f t="shared" si="6"/>
        <v/>
      </c>
    </row>
    <row r="33" spans="1:24" ht="15.75" x14ac:dyDescent="0.25">
      <c r="A33" s="53"/>
      <c r="B33" s="53"/>
      <c r="C33" s="56"/>
      <c r="D33" s="55"/>
      <c r="E33" s="39"/>
      <c r="F33" s="36"/>
      <c r="G33" s="36"/>
      <c r="H33" s="43" t="str">
        <f>IF(F33="SMS",IFERROR(VLOOKUP($G33,'Támogatások 2014'!$B:$F,2,FALSE),""),IF($F33="SMP",IFERROR(VLOOKUP($G33,'Támogatások 2014'!$B:$F,3,FALSE),""),""))</f>
        <v/>
      </c>
      <c r="I33" s="43" t="str">
        <f>IF(LEFT($F33,2)="ST",IFERROR(VLOOKUP($G33,'Támogatások 2014'!$B:$F,4,FALSE),""),"")</f>
        <v/>
      </c>
      <c r="J33" s="43" t="str">
        <f>IF(LEFT($F33,2)="ST",IFERROR(VLOOKUP($G33,'Támogatások 2014'!$B:$F,5,FALSE),""),"")</f>
        <v/>
      </c>
      <c r="K33" s="37"/>
      <c r="L33" s="37"/>
      <c r="M33" s="44" t="str">
        <f t="shared" si="0"/>
        <v/>
      </c>
      <c r="N33" s="50"/>
      <c r="O33" s="44" t="str">
        <f t="shared" si="1"/>
        <v/>
      </c>
      <c r="P33" s="51" t="str">
        <f t="shared" si="2"/>
        <v/>
      </c>
      <c r="Q33" s="44" t="str">
        <f t="shared" si="3"/>
        <v/>
      </c>
      <c r="R33" s="44">
        <f t="shared" si="4"/>
        <v>0</v>
      </c>
      <c r="S33" s="44">
        <f t="shared" si="5"/>
        <v>0</v>
      </c>
      <c r="T33" s="38"/>
      <c r="U33" s="36"/>
      <c r="V33" s="40"/>
      <c r="W33" s="41" t="str">
        <f t="array" ref="W33">IF(LEFT($F33,2)="ST",SUM(IF(($V33&gt;='Támogatások 2014'!$I$2:$I$7)*($V33&lt;='Támogatások 2014'!$J$2:$J$7),'Támogatások 2014'!$K$2:$K$7,0)),"")</f>
        <v/>
      </c>
      <c r="X33" s="41" t="str">
        <f t="shared" si="6"/>
        <v/>
      </c>
    </row>
    <row r="34" spans="1:24" ht="15.75" x14ac:dyDescent="0.25">
      <c r="A34" s="53"/>
      <c r="B34" s="53"/>
      <c r="C34" s="56"/>
      <c r="D34" s="55"/>
      <c r="E34" s="39"/>
      <c r="F34" s="36"/>
      <c r="G34" s="36"/>
      <c r="H34" s="43" t="str">
        <f>IF(F34="SMS",IFERROR(VLOOKUP($G34,'Támogatások 2014'!$B:$F,2,FALSE),""),IF($F34="SMP",IFERROR(VLOOKUP($G34,'Támogatások 2014'!$B:$F,3,FALSE),""),""))</f>
        <v/>
      </c>
      <c r="I34" s="43" t="str">
        <f>IF(LEFT($F34,2)="ST",IFERROR(VLOOKUP($G34,'Támogatások 2014'!$B:$F,4,FALSE),""),"")</f>
        <v/>
      </c>
      <c r="J34" s="43" t="str">
        <f>IF(LEFT($F34,2)="ST",IFERROR(VLOOKUP($G34,'Támogatások 2014'!$B:$F,5,FALSE),""),"")</f>
        <v/>
      </c>
      <c r="K34" s="37"/>
      <c r="L34" s="37"/>
      <c r="M34" s="44" t="str">
        <f t="shared" si="0"/>
        <v/>
      </c>
      <c r="N34" s="50"/>
      <c r="O34" s="44" t="str">
        <f t="shared" si="1"/>
        <v/>
      </c>
      <c r="P34" s="51" t="str">
        <f t="shared" si="2"/>
        <v/>
      </c>
      <c r="Q34" s="44" t="str">
        <f t="shared" si="3"/>
        <v/>
      </c>
      <c r="R34" s="44">
        <f t="shared" si="4"/>
        <v>0</v>
      </c>
      <c r="S34" s="44">
        <f t="shared" si="5"/>
        <v>0</v>
      </c>
      <c r="T34" s="38"/>
      <c r="U34" s="36"/>
      <c r="V34" s="40"/>
      <c r="W34" s="41" t="str">
        <f t="array" ref="W34">IF(LEFT($F34,2)="ST",SUM(IF(($V34&gt;='Támogatások 2014'!$I$2:$I$7)*($V34&lt;='Támogatások 2014'!$J$2:$J$7),'Támogatások 2014'!$K$2:$K$7,0)),"")</f>
        <v/>
      </c>
      <c r="X34" s="41" t="str">
        <f t="shared" si="6"/>
        <v/>
      </c>
    </row>
    <row r="35" spans="1:24" ht="15.75" x14ac:dyDescent="0.25">
      <c r="A35" s="53"/>
      <c r="B35" s="53"/>
      <c r="C35" s="56"/>
      <c r="D35" s="55"/>
      <c r="E35" s="39"/>
      <c r="F35" s="36"/>
      <c r="G35" s="36"/>
      <c r="H35" s="43" t="str">
        <f>IF(F35="SMS",IFERROR(VLOOKUP($G35,'Támogatások 2014'!$B:$F,2,FALSE),""),IF($F35="SMP",IFERROR(VLOOKUP($G35,'Támogatások 2014'!$B:$F,3,FALSE),""),""))</f>
        <v/>
      </c>
      <c r="I35" s="43" t="str">
        <f>IF(LEFT($F35,2)="ST",IFERROR(VLOOKUP($G35,'Támogatások 2014'!$B:$F,4,FALSE),""),"")</f>
        <v/>
      </c>
      <c r="J35" s="43" t="str">
        <f>IF(LEFT($F35,2)="ST",IFERROR(VLOOKUP($G35,'Támogatások 2014'!$B:$F,5,FALSE),""),"")</f>
        <v/>
      </c>
      <c r="K35" s="37"/>
      <c r="L35" s="37"/>
      <c r="M35" s="44" t="str">
        <f t="shared" si="0"/>
        <v/>
      </c>
      <c r="N35" s="50"/>
      <c r="O35" s="44" t="str">
        <f t="shared" si="1"/>
        <v/>
      </c>
      <c r="P35" s="51" t="str">
        <f t="shared" si="2"/>
        <v/>
      </c>
      <c r="Q35" s="44" t="str">
        <f t="shared" si="3"/>
        <v/>
      </c>
      <c r="R35" s="44">
        <f t="shared" si="4"/>
        <v>0</v>
      </c>
      <c r="S35" s="44">
        <f t="shared" si="5"/>
        <v>0</v>
      </c>
      <c r="T35" s="38"/>
      <c r="U35" s="36"/>
      <c r="V35" s="40"/>
      <c r="W35" s="41" t="str">
        <f t="array" ref="W35">IF(LEFT($F35,2)="ST",SUM(IF(($V35&gt;='Támogatások 2014'!$I$2:$I$7)*($V35&lt;='Támogatások 2014'!$J$2:$J$7),'Támogatások 2014'!$K$2:$K$7,0)),"")</f>
        <v/>
      </c>
      <c r="X35" s="41" t="str">
        <f t="shared" si="6"/>
        <v/>
      </c>
    </row>
    <row r="36" spans="1:24" ht="15.75" x14ac:dyDescent="0.25">
      <c r="A36" s="53"/>
      <c r="B36" s="53"/>
      <c r="C36" s="56"/>
      <c r="D36" s="55"/>
      <c r="E36" s="39"/>
      <c r="F36" s="36"/>
      <c r="G36" s="36"/>
      <c r="H36" s="43" t="str">
        <f>IF(F36="SMS",IFERROR(VLOOKUP($G36,'Támogatások 2014'!$B:$F,2,FALSE),""),IF($F36="SMP",IFERROR(VLOOKUP($G36,'Támogatások 2014'!$B:$F,3,FALSE),""),""))</f>
        <v/>
      </c>
      <c r="I36" s="43" t="str">
        <f>IF(LEFT($F36,2)="ST",IFERROR(VLOOKUP($G36,'Támogatások 2014'!$B:$F,4,FALSE),""),"")</f>
        <v/>
      </c>
      <c r="J36" s="43" t="str">
        <f>IF(LEFT($F36,2)="ST",IFERROR(VLOOKUP($G36,'Támogatások 2014'!$B:$F,5,FALSE),""),"")</f>
        <v/>
      </c>
      <c r="K36" s="37"/>
      <c r="L36" s="37"/>
      <c r="M36" s="44" t="str">
        <f t="shared" si="0"/>
        <v/>
      </c>
      <c r="N36" s="50"/>
      <c r="O36" s="44" t="str">
        <f t="shared" si="1"/>
        <v/>
      </c>
      <c r="P36" s="51" t="str">
        <f t="shared" si="2"/>
        <v/>
      </c>
      <c r="Q36" s="44" t="str">
        <f t="shared" si="3"/>
        <v/>
      </c>
      <c r="R36" s="44">
        <f t="shared" si="4"/>
        <v>0</v>
      </c>
      <c r="S36" s="44">
        <f t="shared" si="5"/>
        <v>0</v>
      </c>
      <c r="T36" s="38"/>
      <c r="U36" s="36"/>
      <c r="V36" s="40"/>
      <c r="W36" s="41" t="str">
        <f t="array" ref="W36">IF(LEFT($F36,2)="ST",SUM(IF(($V36&gt;='Támogatások 2014'!$I$2:$I$7)*($V36&lt;='Támogatások 2014'!$J$2:$J$7),'Támogatások 2014'!$K$2:$K$7,0)),"")</f>
        <v/>
      </c>
      <c r="X36" s="41" t="str">
        <f t="shared" si="6"/>
        <v/>
      </c>
    </row>
    <row r="37" spans="1:24" ht="15.75" x14ac:dyDescent="0.25">
      <c r="A37" s="53"/>
      <c r="B37" s="53"/>
      <c r="C37" s="56"/>
      <c r="D37" s="55"/>
      <c r="E37" s="39"/>
      <c r="F37" s="36"/>
      <c r="G37" s="36"/>
      <c r="H37" s="43" t="str">
        <f>IF(F37="SMS",IFERROR(VLOOKUP($G37,'Támogatások 2014'!$B:$F,2,FALSE),""),IF($F37="SMP",IFERROR(VLOOKUP($G37,'Támogatások 2014'!$B:$F,3,FALSE),""),""))</f>
        <v/>
      </c>
      <c r="I37" s="43" t="str">
        <f>IF(LEFT($F37,2)="ST",IFERROR(VLOOKUP($G37,'Támogatások 2014'!$B:$F,4,FALSE),""),"")</f>
        <v/>
      </c>
      <c r="J37" s="43" t="str">
        <f>IF(LEFT($F37,2)="ST",IFERROR(VLOOKUP($G37,'Támogatások 2014'!$B:$F,5,FALSE),""),"")</f>
        <v/>
      </c>
      <c r="K37" s="37"/>
      <c r="L37" s="37"/>
      <c r="M37" s="44" t="str">
        <f t="shared" si="0"/>
        <v/>
      </c>
      <c r="N37" s="50"/>
      <c r="O37" s="44" t="str">
        <f t="shared" si="1"/>
        <v/>
      </c>
      <c r="P37" s="51" t="str">
        <f t="shared" si="2"/>
        <v/>
      </c>
      <c r="Q37" s="44" t="str">
        <f t="shared" si="3"/>
        <v/>
      </c>
      <c r="R37" s="44">
        <f t="shared" si="4"/>
        <v>0</v>
      </c>
      <c r="S37" s="44">
        <f t="shared" si="5"/>
        <v>0</v>
      </c>
      <c r="T37" s="38"/>
      <c r="U37" s="36"/>
      <c r="V37" s="40"/>
      <c r="W37" s="41" t="str">
        <f t="array" ref="W37">IF(LEFT($F37,2)="ST",SUM(IF(($V37&gt;='Támogatások 2014'!$I$2:$I$7)*($V37&lt;='Támogatások 2014'!$J$2:$J$7),'Támogatások 2014'!$K$2:$K$7,0)),"")</f>
        <v/>
      </c>
      <c r="X37" s="41" t="str">
        <f t="shared" si="6"/>
        <v/>
      </c>
    </row>
    <row r="38" spans="1:24" ht="15.75" x14ac:dyDescent="0.25">
      <c r="A38" s="53"/>
      <c r="B38" s="53"/>
      <c r="C38" s="56"/>
      <c r="D38" s="55"/>
      <c r="E38" s="39"/>
      <c r="F38" s="36"/>
      <c r="G38" s="36"/>
      <c r="H38" s="43" t="str">
        <f>IF(F38="SMS",IFERROR(VLOOKUP($G38,'Támogatások 2014'!$B:$F,2,FALSE),""),IF($F38="SMP",IFERROR(VLOOKUP($G38,'Támogatások 2014'!$B:$F,3,FALSE),""),""))</f>
        <v/>
      </c>
      <c r="I38" s="43" t="str">
        <f>IF(LEFT($F38,2)="ST",IFERROR(VLOOKUP($G38,'Támogatások 2014'!$B:$F,4,FALSE),""),"")</f>
        <v/>
      </c>
      <c r="J38" s="43" t="str">
        <f>IF(LEFT($F38,2)="ST",IFERROR(VLOOKUP($G38,'Támogatások 2014'!$B:$F,5,FALSE),""),"")</f>
        <v/>
      </c>
      <c r="K38" s="37"/>
      <c r="L38" s="37"/>
      <c r="M38" s="44" t="str">
        <f t="shared" si="0"/>
        <v/>
      </c>
      <c r="N38" s="50"/>
      <c r="O38" s="44" t="str">
        <f t="shared" si="1"/>
        <v/>
      </c>
      <c r="P38" s="51" t="str">
        <f t="shared" si="2"/>
        <v/>
      </c>
      <c r="Q38" s="44" t="str">
        <f t="shared" si="3"/>
        <v/>
      </c>
      <c r="R38" s="44">
        <f t="shared" si="4"/>
        <v>0</v>
      </c>
      <c r="S38" s="44">
        <f t="shared" si="5"/>
        <v>0</v>
      </c>
      <c r="T38" s="38"/>
      <c r="U38" s="36"/>
      <c r="V38" s="40"/>
      <c r="W38" s="41" t="str">
        <f t="array" ref="W38">IF(LEFT($F38,2)="ST",SUM(IF(($V38&gt;='Támogatások 2014'!$I$2:$I$7)*($V38&lt;='Támogatások 2014'!$J$2:$J$7),'Támogatások 2014'!$K$2:$K$7,0)),"")</f>
        <v/>
      </c>
      <c r="X38" s="41" t="str">
        <f t="shared" si="6"/>
        <v/>
      </c>
    </row>
    <row r="39" spans="1:24" ht="15.75" x14ac:dyDescent="0.25">
      <c r="A39" s="53"/>
      <c r="B39" s="53"/>
      <c r="C39" s="56"/>
      <c r="D39" s="55"/>
      <c r="E39" s="39"/>
      <c r="F39" s="36"/>
      <c r="G39" s="36"/>
      <c r="H39" s="43" t="str">
        <f>IF(F39="SMS",IFERROR(VLOOKUP($G39,'Támogatások 2014'!$B:$F,2,FALSE),""),IF($F39="SMP",IFERROR(VLOOKUP($G39,'Támogatások 2014'!$B:$F,3,FALSE),""),""))</f>
        <v/>
      </c>
      <c r="I39" s="43" t="str">
        <f>IF(LEFT($F39,2)="ST",IFERROR(VLOOKUP($G39,'Támogatások 2014'!$B:$F,4,FALSE),""),"")</f>
        <v/>
      </c>
      <c r="J39" s="43" t="str">
        <f>IF(LEFT($F39,2)="ST",IFERROR(VLOOKUP($G39,'Támogatások 2014'!$B:$F,5,FALSE),""),"")</f>
        <v/>
      </c>
      <c r="K39" s="37"/>
      <c r="L39" s="37"/>
      <c r="M39" s="44" t="str">
        <f t="shared" si="0"/>
        <v/>
      </c>
      <c r="N39" s="50"/>
      <c r="O39" s="44" t="str">
        <f t="shared" si="1"/>
        <v/>
      </c>
      <c r="P39" s="51" t="str">
        <f t="shared" si="2"/>
        <v/>
      </c>
      <c r="Q39" s="44" t="str">
        <f t="shared" si="3"/>
        <v/>
      </c>
      <c r="R39" s="44">
        <f t="shared" si="4"/>
        <v>0</v>
      </c>
      <c r="S39" s="44">
        <f t="shared" si="5"/>
        <v>0</v>
      </c>
      <c r="T39" s="38"/>
      <c r="U39" s="36"/>
      <c r="V39" s="40"/>
      <c r="W39" s="41" t="str">
        <f t="array" ref="W39">IF(LEFT($F39,2)="ST",SUM(IF(($V39&gt;='Támogatások 2014'!$I$2:$I$7)*($V39&lt;='Támogatások 2014'!$J$2:$J$7),'Támogatások 2014'!$K$2:$K$7,0)),"")</f>
        <v/>
      </c>
      <c r="X39" s="41" t="str">
        <f t="shared" si="6"/>
        <v/>
      </c>
    </row>
    <row r="40" spans="1:24" ht="15.75" x14ac:dyDescent="0.25">
      <c r="A40" s="53"/>
      <c r="B40" s="53"/>
      <c r="C40" s="56"/>
      <c r="D40" s="55"/>
      <c r="E40" s="39"/>
      <c r="F40" s="36"/>
      <c r="G40" s="36"/>
      <c r="H40" s="43" t="str">
        <f>IF(F40="SMS",IFERROR(VLOOKUP($G40,'Támogatások 2014'!$B:$F,2,FALSE),""),IF($F40="SMP",IFERROR(VLOOKUP($G40,'Támogatások 2014'!$B:$F,3,FALSE),""),""))</f>
        <v/>
      </c>
      <c r="I40" s="43" t="str">
        <f>IF(LEFT($F40,2)="ST",IFERROR(VLOOKUP($G40,'Támogatások 2014'!$B:$F,4,FALSE),""),"")</f>
        <v/>
      </c>
      <c r="J40" s="43" t="str">
        <f>IF(LEFT($F40,2)="ST",IFERROR(VLOOKUP($G40,'Támogatások 2014'!$B:$F,5,FALSE),""),"")</f>
        <v/>
      </c>
      <c r="K40" s="37"/>
      <c r="L40" s="37"/>
      <c r="M40" s="44" t="str">
        <f t="shared" si="0"/>
        <v/>
      </c>
      <c r="N40" s="50"/>
      <c r="O40" s="44" t="str">
        <f t="shared" si="1"/>
        <v/>
      </c>
      <c r="P40" s="51" t="str">
        <f t="shared" si="2"/>
        <v/>
      </c>
      <c r="Q40" s="44" t="str">
        <f t="shared" si="3"/>
        <v/>
      </c>
      <c r="R40" s="44">
        <f t="shared" si="4"/>
        <v>0</v>
      </c>
      <c r="S40" s="44">
        <f t="shared" si="5"/>
        <v>0</v>
      </c>
      <c r="T40" s="38"/>
      <c r="U40" s="36"/>
      <c r="V40" s="40"/>
      <c r="W40" s="41" t="str">
        <f t="array" ref="W40">IF(LEFT($F40,2)="ST",SUM(IF(($V40&gt;='Támogatások 2014'!$I$2:$I$7)*($V40&lt;='Támogatások 2014'!$J$2:$J$7),'Támogatások 2014'!$K$2:$K$7,0)),"")</f>
        <v/>
      </c>
      <c r="X40" s="41" t="str">
        <f t="shared" si="6"/>
        <v/>
      </c>
    </row>
    <row r="41" spans="1:24" ht="15.75" x14ac:dyDescent="0.25">
      <c r="A41" s="53"/>
      <c r="B41" s="53"/>
      <c r="C41" s="56"/>
      <c r="D41" s="55"/>
      <c r="E41" s="39"/>
      <c r="F41" s="36"/>
      <c r="G41" s="36"/>
      <c r="H41" s="43" t="str">
        <f>IF(F41="SMS",IFERROR(VLOOKUP($G41,'Támogatások 2014'!$B:$F,2,FALSE),""),IF($F41="SMP",IFERROR(VLOOKUP($G41,'Támogatások 2014'!$B:$F,3,FALSE),""),""))</f>
        <v/>
      </c>
      <c r="I41" s="43" t="str">
        <f>IF(LEFT($F41,2)="ST",IFERROR(VLOOKUP($G41,'Támogatások 2014'!$B:$F,4,FALSE),""),"")</f>
        <v/>
      </c>
      <c r="J41" s="43" t="str">
        <f>IF(LEFT($F41,2)="ST",IFERROR(VLOOKUP($G41,'Támogatások 2014'!$B:$F,5,FALSE),""),"")</f>
        <v/>
      </c>
      <c r="K41" s="37"/>
      <c r="L41" s="37"/>
      <c r="M41" s="44" t="str">
        <f t="shared" si="0"/>
        <v/>
      </c>
      <c r="N41" s="50"/>
      <c r="O41" s="44" t="str">
        <f t="shared" si="1"/>
        <v/>
      </c>
      <c r="P41" s="51" t="str">
        <f t="shared" si="2"/>
        <v/>
      </c>
      <c r="Q41" s="44" t="str">
        <f t="shared" si="3"/>
        <v/>
      </c>
      <c r="R41" s="44">
        <f t="shared" si="4"/>
        <v>0</v>
      </c>
      <c r="S41" s="44">
        <f t="shared" si="5"/>
        <v>0</v>
      </c>
      <c r="T41" s="38"/>
      <c r="U41" s="36"/>
      <c r="V41" s="40"/>
      <c r="W41" s="41" t="str">
        <f t="array" ref="W41">IF(LEFT($F41,2)="ST",SUM(IF(($V41&gt;='Támogatások 2014'!$I$2:$I$7)*($V41&lt;='Támogatások 2014'!$J$2:$J$7),'Támogatások 2014'!$K$2:$K$7,0)),"")</f>
        <v/>
      </c>
      <c r="X41" s="41" t="str">
        <f t="shared" si="6"/>
        <v/>
      </c>
    </row>
    <row r="42" spans="1:24" ht="15.75" x14ac:dyDescent="0.25">
      <c r="A42" s="53"/>
      <c r="B42" s="53"/>
      <c r="C42" s="56"/>
      <c r="D42" s="55"/>
      <c r="E42" s="39"/>
      <c r="F42" s="36"/>
      <c r="G42" s="36"/>
      <c r="H42" s="43" t="str">
        <f>IF(F42="SMS",IFERROR(VLOOKUP($G42,'Támogatások 2014'!$B:$F,2,FALSE),""),IF($F42="SMP",IFERROR(VLOOKUP($G42,'Támogatások 2014'!$B:$F,3,FALSE),""),""))</f>
        <v/>
      </c>
      <c r="I42" s="43" t="str">
        <f>IF(LEFT($F42,2)="ST",IFERROR(VLOOKUP($G42,'Támogatások 2014'!$B:$F,4,FALSE),""),"")</f>
        <v/>
      </c>
      <c r="J42" s="43" t="str">
        <f>IF(LEFT($F42,2)="ST",IFERROR(VLOOKUP($G42,'Támogatások 2014'!$B:$F,5,FALSE),""),"")</f>
        <v/>
      </c>
      <c r="K42" s="37"/>
      <c r="L42" s="37"/>
      <c r="M42" s="44" t="str">
        <f t="shared" si="0"/>
        <v/>
      </c>
      <c r="N42" s="50"/>
      <c r="O42" s="44" t="str">
        <f t="shared" si="1"/>
        <v/>
      </c>
      <c r="P42" s="51" t="str">
        <f t="shared" si="2"/>
        <v/>
      </c>
      <c r="Q42" s="44" t="str">
        <f t="shared" si="3"/>
        <v/>
      </c>
      <c r="R42" s="44">
        <f t="shared" si="4"/>
        <v>0</v>
      </c>
      <c r="S42" s="44">
        <f t="shared" si="5"/>
        <v>0</v>
      </c>
      <c r="T42" s="38"/>
      <c r="U42" s="36"/>
      <c r="V42" s="40"/>
      <c r="W42" s="41" t="str">
        <f t="array" ref="W42">IF(LEFT($F42,2)="ST",SUM(IF(($V42&gt;='Támogatások 2014'!$I$2:$I$7)*($V42&lt;='Támogatások 2014'!$J$2:$J$7),'Támogatások 2014'!$K$2:$K$7,0)),"")</f>
        <v/>
      </c>
      <c r="X42" s="41" t="str">
        <f t="shared" si="6"/>
        <v/>
      </c>
    </row>
    <row r="43" spans="1:24" ht="15.75" x14ac:dyDescent="0.25">
      <c r="A43" s="53"/>
      <c r="B43" s="53"/>
      <c r="C43" s="56"/>
      <c r="D43" s="55"/>
      <c r="E43" s="39"/>
      <c r="F43" s="36"/>
      <c r="G43" s="36"/>
      <c r="H43" s="43" t="str">
        <f>IF(F43="SMS",IFERROR(VLOOKUP($G43,'Támogatások 2014'!$B:$F,2,FALSE),""),IF($F43="SMP",IFERROR(VLOOKUP($G43,'Támogatások 2014'!$B:$F,3,FALSE),""),""))</f>
        <v/>
      </c>
      <c r="I43" s="43" t="str">
        <f>IF(LEFT($F43,2)="ST",IFERROR(VLOOKUP($G43,'Támogatások 2014'!$B:$F,4,FALSE),""),"")</f>
        <v/>
      </c>
      <c r="J43" s="43" t="str">
        <f>IF(LEFT($F43,2)="ST",IFERROR(VLOOKUP($G43,'Támogatások 2014'!$B:$F,5,FALSE),""),"")</f>
        <v/>
      </c>
      <c r="K43" s="37"/>
      <c r="L43" s="37"/>
      <c r="M43" s="44" t="str">
        <f t="shared" si="0"/>
        <v/>
      </c>
      <c r="N43" s="50"/>
      <c r="O43" s="44" t="str">
        <f t="shared" si="1"/>
        <v/>
      </c>
      <c r="P43" s="51" t="str">
        <f t="shared" si="2"/>
        <v/>
      </c>
      <c r="Q43" s="44" t="str">
        <f t="shared" si="3"/>
        <v/>
      </c>
      <c r="R43" s="44">
        <f t="shared" si="4"/>
        <v>0</v>
      </c>
      <c r="S43" s="44">
        <f t="shared" si="5"/>
        <v>0</v>
      </c>
      <c r="T43" s="38"/>
      <c r="U43" s="36"/>
      <c r="V43" s="40"/>
      <c r="W43" s="41" t="str">
        <f t="array" ref="W43">IF(LEFT($F43,2)="ST",SUM(IF(($V43&gt;='Támogatások 2014'!$I$2:$I$7)*($V43&lt;='Támogatások 2014'!$J$2:$J$7),'Támogatások 2014'!$K$2:$K$7,0)),"")</f>
        <v/>
      </c>
      <c r="X43" s="41" t="str">
        <f t="shared" si="6"/>
        <v/>
      </c>
    </row>
    <row r="44" spans="1:24" ht="15.75" x14ac:dyDescent="0.25">
      <c r="A44" s="53"/>
      <c r="B44" s="53"/>
      <c r="C44" s="56"/>
      <c r="D44" s="55"/>
      <c r="E44" s="39"/>
      <c r="F44" s="36"/>
      <c r="G44" s="36"/>
      <c r="H44" s="43" t="str">
        <f>IF(F44="SMS",IFERROR(VLOOKUP($G44,'Támogatások 2014'!$B:$F,2,FALSE),""),IF($F44="SMP",IFERROR(VLOOKUP($G44,'Támogatások 2014'!$B:$F,3,FALSE),""),""))</f>
        <v/>
      </c>
      <c r="I44" s="43" t="str">
        <f>IF(LEFT($F44,2)="ST",IFERROR(VLOOKUP($G44,'Támogatások 2014'!$B:$F,4,FALSE),""),"")</f>
        <v/>
      </c>
      <c r="J44" s="43" t="str">
        <f>IF(LEFT($F44,2)="ST",IFERROR(VLOOKUP($G44,'Támogatások 2014'!$B:$F,5,FALSE),""),"")</f>
        <v/>
      </c>
      <c r="K44" s="37"/>
      <c r="L44" s="37"/>
      <c r="M44" s="44" t="str">
        <f t="shared" si="0"/>
        <v/>
      </c>
      <c r="N44" s="50"/>
      <c r="O44" s="44" t="str">
        <f t="shared" si="1"/>
        <v/>
      </c>
      <c r="P44" s="51" t="str">
        <f t="shared" si="2"/>
        <v/>
      </c>
      <c r="Q44" s="44" t="str">
        <f t="shared" si="3"/>
        <v/>
      </c>
      <c r="R44" s="44">
        <f t="shared" si="4"/>
        <v>0</v>
      </c>
      <c r="S44" s="44">
        <f t="shared" si="5"/>
        <v>0</v>
      </c>
      <c r="T44" s="38"/>
      <c r="U44" s="36"/>
      <c r="V44" s="40"/>
      <c r="W44" s="41" t="str">
        <f t="array" ref="W44">IF(LEFT($F44,2)="ST",SUM(IF(($V44&gt;='Támogatások 2014'!$I$2:$I$7)*($V44&lt;='Támogatások 2014'!$J$2:$J$7),'Támogatások 2014'!$K$2:$K$7,0)),"")</f>
        <v/>
      </c>
      <c r="X44" s="41" t="str">
        <f t="shared" si="6"/>
        <v/>
      </c>
    </row>
    <row r="45" spans="1:24" ht="15.75" x14ac:dyDescent="0.25">
      <c r="A45" s="53"/>
      <c r="B45" s="53"/>
      <c r="C45" s="56"/>
      <c r="D45" s="55"/>
      <c r="E45" s="39"/>
      <c r="F45" s="36"/>
      <c r="G45" s="36"/>
      <c r="H45" s="43" t="str">
        <f>IF(F45="SMS",IFERROR(VLOOKUP($G45,'Támogatások 2014'!$B:$F,2,FALSE),""),IF($F45="SMP",IFERROR(VLOOKUP($G45,'Támogatások 2014'!$B:$F,3,FALSE),""),""))</f>
        <v/>
      </c>
      <c r="I45" s="43" t="str">
        <f>IF(LEFT($F45,2)="ST",IFERROR(VLOOKUP($G45,'Támogatások 2014'!$B:$F,4,FALSE),""),"")</f>
        <v/>
      </c>
      <c r="J45" s="43" t="str">
        <f>IF(LEFT($F45,2)="ST",IFERROR(VLOOKUP($G45,'Támogatások 2014'!$B:$F,5,FALSE),""),"")</f>
        <v/>
      </c>
      <c r="K45" s="37"/>
      <c r="L45" s="37"/>
      <c r="M45" s="44" t="str">
        <f t="shared" si="0"/>
        <v/>
      </c>
      <c r="N45" s="50"/>
      <c r="O45" s="44" t="str">
        <f t="shared" si="1"/>
        <v/>
      </c>
      <c r="P45" s="51" t="str">
        <f t="shared" si="2"/>
        <v/>
      </c>
      <c r="Q45" s="44" t="str">
        <f t="shared" si="3"/>
        <v/>
      </c>
      <c r="R45" s="44">
        <f t="shared" si="4"/>
        <v>0</v>
      </c>
      <c r="S45" s="44">
        <f t="shared" si="5"/>
        <v>0</v>
      </c>
      <c r="T45" s="38"/>
      <c r="U45" s="36"/>
      <c r="V45" s="40"/>
      <c r="W45" s="41" t="str">
        <f t="array" ref="W45">IF(LEFT($F45,2)="ST",SUM(IF(($V45&gt;='Támogatások 2014'!$I$2:$I$7)*($V45&lt;='Támogatások 2014'!$J$2:$J$7),'Támogatások 2014'!$K$2:$K$7,0)),"")</f>
        <v/>
      </c>
      <c r="X45" s="41" t="str">
        <f t="shared" si="6"/>
        <v/>
      </c>
    </row>
    <row r="46" spans="1:24" ht="15.75" x14ac:dyDescent="0.25">
      <c r="A46" s="53"/>
      <c r="B46" s="53"/>
      <c r="C46" s="56"/>
      <c r="D46" s="55"/>
      <c r="E46" s="39"/>
      <c r="F46" s="36"/>
      <c r="G46" s="36"/>
      <c r="H46" s="43" t="str">
        <f>IF(F46="SMS",IFERROR(VLOOKUP($G46,'Támogatások 2014'!$B:$F,2,FALSE),""),IF($F46="SMP",IFERROR(VLOOKUP($G46,'Támogatások 2014'!$B:$F,3,FALSE),""),""))</f>
        <v/>
      </c>
      <c r="I46" s="43" t="str">
        <f>IF(LEFT($F46,2)="ST",IFERROR(VLOOKUP($G46,'Támogatások 2014'!$B:$F,4,FALSE),""),"")</f>
        <v/>
      </c>
      <c r="J46" s="43" t="str">
        <f>IF(LEFT($F46,2)="ST",IFERROR(VLOOKUP($G46,'Támogatások 2014'!$B:$F,5,FALSE),""),"")</f>
        <v/>
      </c>
      <c r="K46" s="37"/>
      <c r="L46" s="37"/>
      <c r="M46" s="44" t="str">
        <f t="shared" si="0"/>
        <v/>
      </c>
      <c r="N46" s="50"/>
      <c r="O46" s="44" t="str">
        <f t="shared" si="1"/>
        <v/>
      </c>
      <c r="P46" s="51" t="str">
        <f t="shared" si="2"/>
        <v/>
      </c>
      <c r="Q46" s="44" t="str">
        <f t="shared" si="3"/>
        <v/>
      </c>
      <c r="R46" s="44">
        <f t="shared" si="4"/>
        <v>0</v>
      </c>
      <c r="S46" s="44">
        <f t="shared" si="5"/>
        <v>0</v>
      </c>
      <c r="T46" s="38"/>
      <c r="U46" s="36"/>
      <c r="V46" s="40"/>
      <c r="W46" s="41" t="str">
        <f t="array" ref="W46">IF(LEFT($F46,2)="ST",SUM(IF(($V46&gt;='Támogatások 2014'!$I$2:$I$7)*($V46&lt;='Támogatások 2014'!$J$2:$J$7),'Támogatások 2014'!$K$2:$K$7,0)),"")</f>
        <v/>
      </c>
      <c r="X46" s="41" t="str">
        <f t="shared" si="6"/>
        <v/>
      </c>
    </row>
    <row r="47" spans="1:24" ht="15.75" x14ac:dyDescent="0.25">
      <c r="A47" s="53"/>
      <c r="B47" s="53"/>
      <c r="C47" s="56"/>
      <c r="D47" s="55"/>
      <c r="E47" s="39"/>
      <c r="F47" s="36"/>
      <c r="G47" s="36"/>
      <c r="H47" s="43" t="str">
        <f>IF(F47="SMS",IFERROR(VLOOKUP($G47,'Támogatások 2014'!$B:$F,2,FALSE),""),IF($F47="SMP",IFERROR(VLOOKUP($G47,'Támogatások 2014'!$B:$F,3,FALSE),""),""))</f>
        <v/>
      </c>
      <c r="I47" s="43" t="str">
        <f>IF(LEFT($F47,2)="ST",IFERROR(VLOOKUP($G47,'Támogatások 2014'!$B:$F,4,FALSE),""),"")</f>
        <v/>
      </c>
      <c r="J47" s="43" t="str">
        <f>IF(LEFT($F47,2)="ST",IFERROR(VLOOKUP($G47,'Támogatások 2014'!$B:$F,5,FALSE),""),"")</f>
        <v/>
      </c>
      <c r="K47" s="37"/>
      <c r="L47" s="37"/>
      <c r="M47" s="44" t="str">
        <f t="shared" si="0"/>
        <v/>
      </c>
      <c r="N47" s="50"/>
      <c r="O47" s="44" t="str">
        <f t="shared" si="1"/>
        <v/>
      </c>
      <c r="P47" s="51" t="str">
        <f t="shared" si="2"/>
        <v/>
      </c>
      <c r="Q47" s="44" t="str">
        <f t="shared" si="3"/>
        <v/>
      </c>
      <c r="R47" s="44">
        <f t="shared" si="4"/>
        <v>0</v>
      </c>
      <c r="S47" s="44">
        <f t="shared" si="5"/>
        <v>0</v>
      </c>
      <c r="T47" s="38"/>
      <c r="U47" s="36"/>
      <c r="V47" s="40"/>
      <c r="W47" s="41" t="str">
        <f t="array" ref="W47">IF(LEFT($F47,2)="ST",SUM(IF(($V47&gt;='Támogatások 2014'!$I$2:$I$7)*($V47&lt;='Támogatások 2014'!$J$2:$J$7),'Támogatások 2014'!$K$2:$K$7,0)),"")</f>
        <v/>
      </c>
      <c r="X47" s="41" t="str">
        <f t="shared" si="6"/>
        <v/>
      </c>
    </row>
    <row r="48" spans="1:24" ht="15.75" x14ac:dyDescent="0.25">
      <c r="A48" s="53"/>
      <c r="B48" s="53"/>
      <c r="C48" s="56"/>
      <c r="D48" s="55"/>
      <c r="E48" s="39"/>
      <c r="F48" s="36"/>
      <c r="G48" s="36"/>
      <c r="H48" s="43" t="str">
        <f>IF(F48="SMS",IFERROR(VLOOKUP($G48,'Támogatások 2014'!$B:$F,2,FALSE),""),IF($F48="SMP",IFERROR(VLOOKUP($G48,'Támogatások 2014'!$B:$F,3,FALSE),""),""))</f>
        <v/>
      </c>
      <c r="I48" s="43" t="str">
        <f>IF(LEFT($F48,2)="ST",IFERROR(VLOOKUP($G48,'Támogatások 2014'!$B:$F,4,FALSE),""),"")</f>
        <v/>
      </c>
      <c r="J48" s="43" t="str">
        <f>IF(LEFT($F48,2)="ST",IFERROR(VLOOKUP($G48,'Támogatások 2014'!$B:$F,5,FALSE),""),"")</f>
        <v/>
      </c>
      <c r="K48" s="37"/>
      <c r="L48" s="37"/>
      <c r="M48" s="44" t="str">
        <f t="shared" si="0"/>
        <v/>
      </c>
      <c r="N48" s="50"/>
      <c r="O48" s="44" t="str">
        <f t="shared" si="1"/>
        <v/>
      </c>
      <c r="P48" s="51" t="str">
        <f t="shared" si="2"/>
        <v/>
      </c>
      <c r="Q48" s="44" t="str">
        <f t="shared" si="3"/>
        <v/>
      </c>
      <c r="R48" s="44">
        <f t="shared" si="4"/>
        <v>0</v>
      </c>
      <c r="S48" s="44">
        <f t="shared" si="5"/>
        <v>0</v>
      </c>
      <c r="T48" s="38"/>
      <c r="U48" s="36"/>
      <c r="V48" s="40"/>
      <c r="W48" s="41" t="str">
        <f t="array" ref="W48">IF(LEFT($F48,2)="ST",SUM(IF(($V48&gt;='Támogatások 2014'!$I$2:$I$7)*($V48&lt;='Támogatások 2014'!$J$2:$J$7),'Támogatások 2014'!$K$2:$K$7,0)),"")</f>
        <v/>
      </c>
      <c r="X48" s="41" t="str">
        <f t="shared" si="6"/>
        <v/>
      </c>
    </row>
    <row r="49" spans="1:24" ht="15.75" x14ac:dyDescent="0.25">
      <c r="A49" s="53"/>
      <c r="B49" s="53"/>
      <c r="C49" s="56"/>
      <c r="D49" s="55"/>
      <c r="E49" s="39"/>
      <c r="F49" s="36"/>
      <c r="G49" s="36"/>
      <c r="H49" s="43" t="str">
        <f>IF(F49="SMS",IFERROR(VLOOKUP($G49,'Támogatások 2014'!$B:$F,2,FALSE),""),IF($F49="SMP",IFERROR(VLOOKUP($G49,'Támogatások 2014'!$B:$F,3,FALSE),""),""))</f>
        <v/>
      </c>
      <c r="I49" s="43" t="str">
        <f>IF(LEFT($F49,2)="ST",IFERROR(VLOOKUP($G49,'Támogatások 2014'!$B:$F,4,FALSE),""),"")</f>
        <v/>
      </c>
      <c r="J49" s="43" t="str">
        <f>IF(LEFT($F49,2)="ST",IFERROR(VLOOKUP($G49,'Támogatások 2014'!$B:$F,5,FALSE),""),"")</f>
        <v/>
      </c>
      <c r="K49" s="37"/>
      <c r="L49" s="37"/>
      <c r="M49" s="44" t="str">
        <f t="shared" si="0"/>
        <v/>
      </c>
      <c r="N49" s="50"/>
      <c r="O49" s="44" t="str">
        <f t="shared" si="1"/>
        <v/>
      </c>
      <c r="P49" s="51" t="str">
        <f t="shared" si="2"/>
        <v/>
      </c>
      <c r="Q49" s="44" t="str">
        <f t="shared" si="3"/>
        <v/>
      </c>
      <c r="R49" s="44">
        <f t="shared" si="4"/>
        <v>0</v>
      </c>
      <c r="S49" s="44">
        <f t="shared" si="5"/>
        <v>0</v>
      </c>
      <c r="T49" s="38"/>
      <c r="U49" s="36"/>
      <c r="V49" s="40"/>
      <c r="W49" s="41" t="str">
        <f t="array" ref="W49">IF(LEFT($F49,2)="ST",SUM(IF(($V49&gt;='Támogatások 2014'!$I$2:$I$7)*($V49&lt;='Támogatások 2014'!$J$2:$J$7),'Támogatások 2014'!$K$2:$K$7,0)),"")</f>
        <v/>
      </c>
      <c r="X49" s="41" t="str">
        <f t="shared" si="6"/>
        <v/>
      </c>
    </row>
    <row r="50" spans="1:24" ht="15.75" x14ac:dyDescent="0.25">
      <c r="A50" s="53"/>
      <c r="B50" s="53"/>
      <c r="C50" s="56"/>
      <c r="D50" s="55"/>
      <c r="E50" s="39"/>
      <c r="F50" s="36"/>
      <c r="G50" s="36"/>
      <c r="H50" s="43" t="str">
        <f>IF(F50="SMS",IFERROR(VLOOKUP($G50,'Támogatások 2014'!$B:$F,2,FALSE),""),IF($F50="SMP",IFERROR(VLOOKUP($G50,'Támogatások 2014'!$B:$F,3,FALSE),""),""))</f>
        <v/>
      </c>
      <c r="I50" s="43" t="str">
        <f>IF(LEFT($F50,2)="ST",IFERROR(VLOOKUP($G50,'Támogatások 2014'!$B:$F,4,FALSE),""),"")</f>
        <v/>
      </c>
      <c r="J50" s="43" t="str">
        <f>IF(LEFT($F50,2)="ST",IFERROR(VLOOKUP($G50,'Támogatások 2014'!$B:$F,5,FALSE),""),"")</f>
        <v/>
      </c>
      <c r="K50" s="37"/>
      <c r="L50" s="37"/>
      <c r="M50" s="44" t="str">
        <f t="shared" si="0"/>
        <v/>
      </c>
      <c r="N50" s="50"/>
      <c r="O50" s="44" t="str">
        <f t="shared" si="1"/>
        <v/>
      </c>
      <c r="P50" s="51" t="str">
        <f t="shared" si="2"/>
        <v/>
      </c>
      <c r="Q50" s="44" t="str">
        <f t="shared" si="3"/>
        <v/>
      </c>
      <c r="R50" s="44">
        <f t="shared" si="4"/>
        <v>0</v>
      </c>
      <c r="S50" s="44">
        <f t="shared" si="5"/>
        <v>0</v>
      </c>
      <c r="T50" s="38"/>
      <c r="U50" s="36"/>
      <c r="V50" s="40"/>
      <c r="W50" s="41" t="str">
        <f t="array" ref="W50">IF(LEFT($F50,2)="ST",SUM(IF(($V50&gt;='Támogatások 2014'!$I$2:$I$7)*($V50&lt;='Támogatások 2014'!$J$2:$J$7),'Támogatások 2014'!$K$2:$K$7,0)),"")</f>
        <v/>
      </c>
      <c r="X50" s="41" t="str">
        <f t="shared" si="6"/>
        <v/>
      </c>
    </row>
    <row r="51" spans="1:24" ht="15.75" x14ac:dyDescent="0.25">
      <c r="A51" s="53"/>
      <c r="B51" s="53"/>
      <c r="C51" s="56"/>
      <c r="D51" s="55"/>
      <c r="E51" s="39"/>
      <c r="F51" s="36"/>
      <c r="G51" s="36"/>
      <c r="H51" s="43" t="str">
        <f>IF(F51="SMS",IFERROR(VLOOKUP($G51,'Támogatások 2014'!$B:$F,2,FALSE),""),IF($F51="SMP",IFERROR(VLOOKUP($G51,'Támogatások 2014'!$B:$F,3,FALSE),""),""))</f>
        <v/>
      </c>
      <c r="I51" s="43" t="str">
        <f>IF(LEFT($F51,2)="ST",IFERROR(VLOOKUP($G51,'Támogatások 2014'!$B:$F,4,FALSE),""),"")</f>
        <v/>
      </c>
      <c r="J51" s="43" t="str">
        <f>IF(LEFT($F51,2)="ST",IFERROR(VLOOKUP($G51,'Támogatások 2014'!$B:$F,5,FALSE),""),"")</f>
        <v/>
      </c>
      <c r="K51" s="37"/>
      <c r="L51" s="37"/>
      <c r="M51" s="44" t="str">
        <f t="shared" si="0"/>
        <v/>
      </c>
      <c r="N51" s="50"/>
      <c r="O51" s="44" t="str">
        <f t="shared" si="1"/>
        <v/>
      </c>
      <c r="P51" s="51" t="str">
        <f t="shared" si="2"/>
        <v/>
      </c>
      <c r="Q51" s="44" t="str">
        <f t="shared" si="3"/>
        <v/>
      </c>
      <c r="R51" s="44">
        <f t="shared" si="4"/>
        <v>0</v>
      </c>
      <c r="S51" s="44">
        <f t="shared" si="5"/>
        <v>0</v>
      </c>
      <c r="T51" s="38"/>
      <c r="U51" s="36"/>
      <c r="V51" s="40"/>
      <c r="W51" s="41" t="str">
        <f t="array" ref="W51">IF(LEFT($F51,2)="ST",SUM(IF(($V51&gt;='Támogatások 2014'!$I$2:$I$7)*($V51&lt;='Támogatások 2014'!$J$2:$J$7),'Támogatások 2014'!$K$2:$K$7,0)),"")</f>
        <v/>
      </c>
      <c r="X51" s="41" t="str">
        <f t="shared" si="6"/>
        <v/>
      </c>
    </row>
    <row r="52" spans="1:24" ht="15.75" x14ac:dyDescent="0.25">
      <c r="A52" s="53"/>
      <c r="B52" s="53"/>
      <c r="C52" s="56"/>
      <c r="D52" s="55"/>
      <c r="E52" s="39"/>
      <c r="F52" s="36"/>
      <c r="G52" s="36"/>
      <c r="H52" s="43" t="str">
        <f>IF(F52="SMS",IFERROR(VLOOKUP($G52,'Támogatások 2014'!$B:$F,2,FALSE),""),IF($F52="SMP",IFERROR(VLOOKUP($G52,'Támogatások 2014'!$B:$F,3,FALSE),""),""))</f>
        <v/>
      </c>
      <c r="I52" s="43" t="str">
        <f>IF(LEFT($F52,2)="ST",IFERROR(VLOOKUP($G52,'Támogatások 2014'!$B:$F,4,FALSE),""),"")</f>
        <v/>
      </c>
      <c r="J52" s="43" t="str">
        <f>IF(LEFT($F52,2)="ST",IFERROR(VLOOKUP($G52,'Támogatások 2014'!$B:$F,5,FALSE),""),"")</f>
        <v/>
      </c>
      <c r="K52" s="37"/>
      <c r="L52" s="37"/>
      <c r="M52" s="44" t="str">
        <f t="shared" si="0"/>
        <v/>
      </c>
      <c r="N52" s="50"/>
      <c r="O52" s="44" t="str">
        <f t="shared" si="1"/>
        <v/>
      </c>
      <c r="P52" s="51" t="str">
        <f t="shared" si="2"/>
        <v/>
      </c>
      <c r="Q52" s="44" t="str">
        <f t="shared" si="3"/>
        <v/>
      </c>
      <c r="R52" s="44">
        <f t="shared" si="4"/>
        <v>0</v>
      </c>
      <c r="S52" s="44">
        <f t="shared" si="5"/>
        <v>0</v>
      </c>
      <c r="T52" s="38"/>
      <c r="U52" s="36"/>
      <c r="V52" s="40"/>
      <c r="W52" s="41" t="str">
        <f t="array" ref="W52">IF(LEFT($F52,2)="ST",SUM(IF(($V52&gt;='Támogatások 2014'!$I$2:$I$7)*($V52&lt;='Támogatások 2014'!$J$2:$J$7),'Támogatások 2014'!$K$2:$K$7,0)),"")</f>
        <v/>
      </c>
      <c r="X52" s="41" t="str">
        <f t="shared" si="6"/>
        <v/>
      </c>
    </row>
    <row r="53" spans="1:24" ht="15.75" x14ac:dyDescent="0.25">
      <c r="A53" s="53"/>
      <c r="B53" s="53"/>
      <c r="C53" s="56"/>
      <c r="D53" s="55"/>
      <c r="E53" s="39"/>
      <c r="F53" s="36"/>
      <c r="G53" s="36"/>
      <c r="H53" s="43" t="str">
        <f>IF(F53="SMS",IFERROR(VLOOKUP($G53,'Támogatások 2014'!$B:$F,2,FALSE),""),IF($F53="SMP",IFERROR(VLOOKUP($G53,'Támogatások 2014'!$B:$F,3,FALSE),""),""))</f>
        <v/>
      </c>
      <c r="I53" s="43" t="str">
        <f>IF(LEFT($F53,2)="ST",IFERROR(VLOOKUP($G53,'Támogatások 2014'!$B:$F,4,FALSE),""),"")</f>
        <v/>
      </c>
      <c r="J53" s="43" t="str">
        <f>IF(LEFT($F53,2)="ST",IFERROR(VLOOKUP($G53,'Támogatások 2014'!$B:$F,5,FALSE),""),"")</f>
        <v/>
      </c>
      <c r="K53" s="37"/>
      <c r="L53" s="37"/>
      <c r="M53" s="44" t="str">
        <f t="shared" si="0"/>
        <v/>
      </c>
      <c r="N53" s="50"/>
      <c r="O53" s="44" t="str">
        <f t="shared" si="1"/>
        <v/>
      </c>
      <c r="P53" s="51" t="str">
        <f t="shared" si="2"/>
        <v/>
      </c>
      <c r="Q53" s="44" t="str">
        <f t="shared" si="3"/>
        <v/>
      </c>
      <c r="R53" s="44">
        <f t="shared" si="4"/>
        <v>0</v>
      </c>
      <c r="S53" s="44">
        <f t="shared" si="5"/>
        <v>0</v>
      </c>
      <c r="T53" s="38"/>
      <c r="U53" s="36"/>
      <c r="V53" s="40"/>
      <c r="W53" s="41" t="str">
        <f t="array" ref="W53">IF(LEFT($F53,2)="ST",SUM(IF(($V53&gt;='Támogatások 2014'!$I$2:$I$7)*($V53&lt;='Támogatások 2014'!$J$2:$J$7),'Támogatások 2014'!$K$2:$K$7,0)),"")</f>
        <v/>
      </c>
      <c r="X53" s="41" t="str">
        <f t="shared" si="6"/>
        <v/>
      </c>
    </row>
    <row r="54" spans="1:24" ht="15.75" x14ac:dyDescent="0.25">
      <c r="A54" s="53"/>
      <c r="B54" s="53"/>
      <c r="C54" s="56"/>
      <c r="D54" s="55"/>
      <c r="E54" s="39"/>
      <c r="F54" s="36"/>
      <c r="G54" s="36"/>
      <c r="H54" s="43" t="str">
        <f>IF(F54="SMS",IFERROR(VLOOKUP($G54,'Támogatások 2014'!$B:$F,2,FALSE),""),IF($F54="SMP",IFERROR(VLOOKUP($G54,'Támogatások 2014'!$B:$F,3,FALSE),""),""))</f>
        <v/>
      </c>
      <c r="I54" s="43" t="str">
        <f>IF(LEFT($F54,2)="ST",IFERROR(VLOOKUP($G54,'Támogatások 2014'!$B:$F,4,FALSE),""),"")</f>
        <v/>
      </c>
      <c r="J54" s="43" t="str">
        <f>IF(LEFT($F54,2)="ST",IFERROR(VLOOKUP($G54,'Támogatások 2014'!$B:$F,5,FALSE),""),"")</f>
        <v/>
      </c>
      <c r="K54" s="37"/>
      <c r="L54" s="37"/>
      <c r="M54" s="44" t="str">
        <f t="shared" si="0"/>
        <v/>
      </c>
      <c r="N54" s="50"/>
      <c r="O54" s="44" t="str">
        <f t="shared" si="1"/>
        <v/>
      </c>
      <c r="P54" s="51" t="str">
        <f t="shared" si="2"/>
        <v/>
      </c>
      <c r="Q54" s="44" t="str">
        <f t="shared" si="3"/>
        <v/>
      </c>
      <c r="R54" s="44">
        <f t="shared" si="4"/>
        <v>0</v>
      </c>
      <c r="S54" s="44">
        <f t="shared" si="5"/>
        <v>0</v>
      </c>
      <c r="T54" s="38"/>
      <c r="U54" s="36"/>
      <c r="V54" s="40"/>
      <c r="W54" s="41" t="str">
        <f t="array" ref="W54">IF(LEFT($F54,2)="ST",SUM(IF(($V54&gt;='Támogatások 2014'!$I$2:$I$7)*($V54&lt;='Támogatások 2014'!$J$2:$J$7),'Támogatások 2014'!$K$2:$K$7,0)),"")</f>
        <v/>
      </c>
      <c r="X54" s="41" t="str">
        <f t="shared" si="6"/>
        <v/>
      </c>
    </row>
    <row r="55" spans="1:24" ht="15.75" x14ac:dyDescent="0.25">
      <c r="A55" s="53"/>
      <c r="B55" s="53"/>
      <c r="C55" s="56"/>
      <c r="D55" s="55"/>
      <c r="E55" s="39"/>
      <c r="F55" s="36"/>
      <c r="G55" s="36"/>
      <c r="H55" s="43" t="str">
        <f>IF(F55="SMS",IFERROR(VLOOKUP($G55,'Támogatások 2014'!$B:$F,2,FALSE),""),IF($F55="SMP",IFERROR(VLOOKUP($G55,'Támogatások 2014'!$B:$F,3,FALSE),""),""))</f>
        <v/>
      </c>
      <c r="I55" s="43" t="str">
        <f>IF(LEFT($F55,2)="ST",IFERROR(VLOOKUP($G55,'Támogatások 2014'!$B:$F,4,FALSE),""),"")</f>
        <v/>
      </c>
      <c r="J55" s="43" t="str">
        <f>IF(LEFT($F55,2)="ST",IFERROR(VLOOKUP($G55,'Támogatások 2014'!$B:$F,5,FALSE),""),"")</f>
        <v/>
      </c>
      <c r="K55" s="37"/>
      <c r="L55" s="37"/>
      <c r="M55" s="44" t="str">
        <f t="shared" si="0"/>
        <v/>
      </c>
      <c r="N55" s="50"/>
      <c r="O55" s="44" t="str">
        <f t="shared" si="1"/>
        <v/>
      </c>
      <c r="P55" s="51" t="str">
        <f t="shared" si="2"/>
        <v/>
      </c>
      <c r="Q55" s="44" t="str">
        <f t="shared" si="3"/>
        <v/>
      </c>
      <c r="R55" s="44">
        <f t="shared" si="4"/>
        <v>0</v>
      </c>
      <c r="S55" s="44">
        <f t="shared" si="5"/>
        <v>0</v>
      </c>
      <c r="T55" s="38"/>
      <c r="U55" s="36"/>
      <c r="V55" s="40"/>
      <c r="W55" s="41" t="str">
        <f t="array" ref="W55">IF(LEFT($F55,2)="ST",SUM(IF(($V55&gt;='Támogatások 2014'!$I$2:$I$7)*($V55&lt;='Támogatások 2014'!$J$2:$J$7),'Támogatások 2014'!$K$2:$K$7,0)),"")</f>
        <v/>
      </c>
      <c r="X55" s="41" t="str">
        <f t="shared" si="6"/>
        <v/>
      </c>
    </row>
    <row r="56" spans="1:24" ht="15.75" x14ac:dyDescent="0.25">
      <c r="A56" s="53"/>
      <c r="B56" s="53"/>
      <c r="C56" s="56"/>
      <c r="D56" s="55"/>
      <c r="E56" s="39"/>
      <c r="F56" s="36"/>
      <c r="G56" s="36"/>
      <c r="H56" s="43" t="str">
        <f>IF(F56="SMS",IFERROR(VLOOKUP($G56,'Támogatások 2014'!$B:$F,2,FALSE),""),IF($F56="SMP",IFERROR(VLOOKUP($G56,'Támogatások 2014'!$B:$F,3,FALSE),""),""))</f>
        <v/>
      </c>
      <c r="I56" s="43" t="str">
        <f>IF(LEFT($F56,2)="ST",IFERROR(VLOOKUP($G56,'Támogatások 2014'!$B:$F,4,FALSE),""),"")</f>
        <v/>
      </c>
      <c r="J56" s="43" t="str">
        <f>IF(LEFT($F56,2)="ST",IFERROR(VLOOKUP($G56,'Támogatások 2014'!$B:$F,5,FALSE),""),"")</f>
        <v/>
      </c>
      <c r="K56" s="37"/>
      <c r="L56" s="37"/>
      <c r="M56" s="44" t="str">
        <f t="shared" si="0"/>
        <v/>
      </c>
      <c r="N56" s="50"/>
      <c r="O56" s="44" t="str">
        <f t="shared" si="1"/>
        <v/>
      </c>
      <c r="P56" s="51" t="str">
        <f t="shared" si="2"/>
        <v/>
      </c>
      <c r="Q56" s="44" t="str">
        <f t="shared" si="3"/>
        <v/>
      </c>
      <c r="R56" s="44">
        <f t="shared" si="4"/>
        <v>0</v>
      </c>
      <c r="S56" s="44">
        <f t="shared" si="5"/>
        <v>0</v>
      </c>
      <c r="T56" s="38"/>
      <c r="U56" s="36"/>
      <c r="V56" s="40"/>
      <c r="W56" s="41" t="str">
        <f t="array" ref="W56">IF(LEFT($F56,2)="ST",SUM(IF(($V56&gt;='Támogatások 2014'!$I$2:$I$7)*($V56&lt;='Támogatások 2014'!$J$2:$J$7),'Támogatások 2014'!$K$2:$K$7,0)),"")</f>
        <v/>
      </c>
      <c r="X56" s="41" t="str">
        <f t="shared" si="6"/>
        <v/>
      </c>
    </row>
    <row r="57" spans="1:24" ht="15.75" x14ac:dyDescent="0.25">
      <c r="A57" s="53"/>
      <c r="B57" s="53"/>
      <c r="C57" s="56"/>
      <c r="D57" s="55"/>
      <c r="E57" s="39"/>
      <c r="F57" s="36"/>
      <c r="G57" s="36"/>
      <c r="H57" s="43" t="str">
        <f>IF(F57="SMS",IFERROR(VLOOKUP($G57,'Támogatások 2014'!$B:$F,2,FALSE),""),IF($F57="SMP",IFERROR(VLOOKUP($G57,'Támogatások 2014'!$B:$F,3,FALSE),""),""))</f>
        <v/>
      </c>
      <c r="I57" s="43" t="str">
        <f>IF(LEFT($F57,2)="ST",IFERROR(VLOOKUP($G57,'Támogatások 2014'!$B:$F,4,FALSE),""),"")</f>
        <v/>
      </c>
      <c r="J57" s="43" t="str">
        <f>IF(LEFT($F57,2)="ST",IFERROR(VLOOKUP($G57,'Támogatások 2014'!$B:$F,5,FALSE),""),"")</f>
        <v/>
      </c>
      <c r="K57" s="37"/>
      <c r="L57" s="37"/>
      <c r="M57" s="44" t="str">
        <f t="shared" si="0"/>
        <v/>
      </c>
      <c r="N57" s="50"/>
      <c r="O57" s="44" t="str">
        <f t="shared" si="1"/>
        <v/>
      </c>
      <c r="P57" s="51" t="str">
        <f t="shared" si="2"/>
        <v/>
      </c>
      <c r="Q57" s="44" t="str">
        <f t="shared" si="3"/>
        <v/>
      </c>
      <c r="R57" s="44">
        <f t="shared" si="4"/>
        <v>0</v>
      </c>
      <c r="S57" s="44">
        <f t="shared" si="5"/>
        <v>0</v>
      </c>
      <c r="T57" s="38"/>
      <c r="U57" s="36"/>
      <c r="V57" s="40"/>
      <c r="W57" s="41" t="str">
        <f t="array" ref="W57">IF(LEFT($F57,2)="ST",SUM(IF(($V57&gt;='Támogatások 2014'!$I$2:$I$7)*($V57&lt;='Támogatások 2014'!$J$2:$J$7),'Támogatások 2014'!$K$2:$K$7,0)),"")</f>
        <v/>
      </c>
      <c r="X57" s="41" t="str">
        <f t="shared" si="6"/>
        <v/>
      </c>
    </row>
    <row r="58" spans="1:24" ht="15.75" x14ac:dyDescent="0.25">
      <c r="A58" s="53"/>
      <c r="B58" s="53"/>
      <c r="C58" s="56"/>
      <c r="D58" s="55"/>
      <c r="E58" s="39"/>
      <c r="F58" s="36"/>
      <c r="G58" s="36"/>
      <c r="H58" s="43" t="str">
        <f>IF(F58="SMS",IFERROR(VLOOKUP($G58,'Támogatások 2014'!$B:$F,2,FALSE),""),IF($F58="SMP",IFERROR(VLOOKUP($G58,'Támogatások 2014'!$B:$F,3,FALSE),""),""))</f>
        <v/>
      </c>
      <c r="I58" s="43" t="str">
        <f>IF(LEFT($F58,2)="ST",IFERROR(VLOOKUP($G58,'Támogatások 2014'!$B:$F,4,FALSE),""),"")</f>
        <v/>
      </c>
      <c r="J58" s="43" t="str">
        <f>IF(LEFT($F58,2)="ST",IFERROR(VLOOKUP($G58,'Támogatások 2014'!$B:$F,5,FALSE),""),"")</f>
        <v/>
      </c>
      <c r="K58" s="37"/>
      <c r="L58" s="37"/>
      <c r="M58" s="44" t="str">
        <f t="shared" si="0"/>
        <v/>
      </c>
      <c r="N58" s="50"/>
      <c r="O58" s="44" t="str">
        <f t="shared" si="1"/>
        <v/>
      </c>
      <c r="P58" s="51" t="str">
        <f t="shared" si="2"/>
        <v/>
      </c>
      <c r="Q58" s="44" t="str">
        <f t="shared" si="3"/>
        <v/>
      </c>
      <c r="R58" s="44">
        <f t="shared" si="4"/>
        <v>0</v>
      </c>
      <c r="S58" s="44">
        <f t="shared" si="5"/>
        <v>0</v>
      </c>
      <c r="T58" s="38"/>
      <c r="U58" s="36"/>
      <c r="V58" s="40"/>
      <c r="W58" s="41" t="str">
        <f t="array" ref="W58">IF(LEFT($F58,2)="ST",SUM(IF(($V58&gt;='Támogatások 2014'!$I$2:$I$7)*($V58&lt;='Támogatások 2014'!$J$2:$J$7),'Támogatások 2014'!$K$2:$K$7,0)),"")</f>
        <v/>
      </c>
      <c r="X58" s="41" t="str">
        <f t="shared" si="6"/>
        <v/>
      </c>
    </row>
    <row r="59" spans="1:24" ht="15.75" x14ac:dyDescent="0.25">
      <c r="A59" s="53"/>
      <c r="B59" s="53"/>
      <c r="C59" s="56"/>
      <c r="D59" s="55"/>
      <c r="E59" s="39"/>
      <c r="F59" s="36"/>
      <c r="G59" s="36"/>
      <c r="H59" s="43" t="str">
        <f>IF(F59="SMS",IFERROR(VLOOKUP($G59,'Támogatások 2014'!$B:$F,2,FALSE),""),IF($F59="SMP",IFERROR(VLOOKUP($G59,'Támogatások 2014'!$B:$F,3,FALSE),""),""))</f>
        <v/>
      </c>
      <c r="I59" s="43" t="str">
        <f>IF(LEFT($F59,2)="ST",IFERROR(VLOOKUP($G59,'Támogatások 2014'!$B:$F,4,FALSE),""),"")</f>
        <v/>
      </c>
      <c r="J59" s="43" t="str">
        <f>IF(LEFT($F59,2)="ST",IFERROR(VLOOKUP($G59,'Támogatások 2014'!$B:$F,5,FALSE),""),"")</f>
        <v/>
      </c>
      <c r="K59" s="37"/>
      <c r="L59" s="37"/>
      <c r="M59" s="44" t="str">
        <f t="shared" si="0"/>
        <v/>
      </c>
      <c r="N59" s="50"/>
      <c r="O59" s="44" t="str">
        <f t="shared" si="1"/>
        <v/>
      </c>
      <c r="P59" s="51" t="str">
        <f t="shared" si="2"/>
        <v/>
      </c>
      <c r="Q59" s="44" t="str">
        <f t="shared" si="3"/>
        <v/>
      </c>
      <c r="R59" s="44">
        <f t="shared" si="4"/>
        <v>0</v>
      </c>
      <c r="S59" s="44">
        <f t="shared" si="5"/>
        <v>0</v>
      </c>
      <c r="T59" s="38"/>
      <c r="U59" s="36"/>
      <c r="V59" s="40"/>
      <c r="W59" s="41" t="str">
        <f t="array" ref="W59">IF(LEFT($F59,2)="ST",SUM(IF(($V59&gt;='Támogatások 2014'!$I$2:$I$7)*($V59&lt;='Támogatások 2014'!$J$2:$J$7),'Támogatások 2014'!$K$2:$K$7,0)),"")</f>
        <v/>
      </c>
      <c r="X59" s="41" t="str">
        <f t="shared" si="6"/>
        <v/>
      </c>
    </row>
    <row r="60" spans="1:24" ht="15.75" x14ac:dyDescent="0.25">
      <c r="A60" s="53"/>
      <c r="B60" s="53"/>
      <c r="C60" s="56"/>
      <c r="D60" s="55"/>
      <c r="E60" s="39"/>
      <c r="F60" s="36"/>
      <c r="G60" s="36"/>
      <c r="H60" s="43" t="str">
        <f>IF(F60="SMS",IFERROR(VLOOKUP($G60,'Támogatások 2014'!$B:$F,2,FALSE),""),IF($F60="SMP",IFERROR(VLOOKUP($G60,'Támogatások 2014'!$B:$F,3,FALSE),""),""))</f>
        <v/>
      </c>
      <c r="I60" s="43" t="str">
        <f>IF(LEFT($F60,2)="ST",IFERROR(VLOOKUP($G60,'Támogatások 2014'!$B:$F,4,FALSE),""),"")</f>
        <v/>
      </c>
      <c r="J60" s="43" t="str">
        <f>IF(LEFT($F60,2)="ST",IFERROR(VLOOKUP($G60,'Támogatások 2014'!$B:$F,5,FALSE),""),"")</f>
        <v/>
      </c>
      <c r="K60" s="37"/>
      <c r="L60" s="37"/>
      <c r="M60" s="44" t="str">
        <f t="shared" si="0"/>
        <v/>
      </c>
      <c r="N60" s="50"/>
      <c r="O60" s="44" t="str">
        <f t="shared" si="1"/>
        <v/>
      </c>
      <c r="P60" s="51" t="str">
        <f t="shared" si="2"/>
        <v/>
      </c>
      <c r="Q60" s="44" t="str">
        <f t="shared" si="3"/>
        <v/>
      </c>
      <c r="R60" s="44">
        <f t="shared" si="4"/>
        <v>0</v>
      </c>
      <c r="S60" s="44">
        <f t="shared" si="5"/>
        <v>0</v>
      </c>
      <c r="T60" s="38"/>
      <c r="U60" s="36"/>
      <c r="V60" s="40"/>
      <c r="W60" s="41" t="str">
        <f t="array" ref="W60">IF(LEFT($F60,2)="ST",SUM(IF(($V60&gt;='Támogatások 2014'!$I$2:$I$7)*($V60&lt;='Támogatások 2014'!$J$2:$J$7),'Támogatások 2014'!$K$2:$K$7,0)),"")</f>
        <v/>
      </c>
      <c r="X60" s="41" t="str">
        <f t="shared" si="6"/>
        <v/>
      </c>
    </row>
    <row r="61" spans="1:24" ht="15.75" x14ac:dyDescent="0.25">
      <c r="A61" s="53"/>
      <c r="B61" s="53"/>
      <c r="C61" s="56"/>
      <c r="D61" s="55"/>
      <c r="E61" s="39"/>
      <c r="F61" s="36"/>
      <c r="G61" s="36"/>
      <c r="H61" s="43" t="str">
        <f>IF(F61="SMS",IFERROR(VLOOKUP($G61,'Támogatások 2014'!$B:$F,2,FALSE),""),IF($F61="SMP",IFERROR(VLOOKUP($G61,'Támogatások 2014'!$B:$F,3,FALSE),""),""))</f>
        <v/>
      </c>
      <c r="I61" s="43" t="str">
        <f>IF(LEFT($F61,2)="ST",IFERROR(VLOOKUP($G61,'Támogatások 2014'!$B:$F,4,FALSE),""),"")</f>
        <v/>
      </c>
      <c r="J61" s="43" t="str">
        <f>IF(LEFT($F61,2)="ST",IFERROR(VLOOKUP($G61,'Támogatások 2014'!$B:$F,5,FALSE),""),"")</f>
        <v/>
      </c>
      <c r="K61" s="37"/>
      <c r="L61" s="37"/>
      <c r="M61" s="44" t="str">
        <f t="shared" si="0"/>
        <v/>
      </c>
      <c r="N61" s="50"/>
      <c r="O61" s="44" t="str">
        <f t="shared" si="1"/>
        <v/>
      </c>
      <c r="P61" s="51" t="str">
        <f t="shared" si="2"/>
        <v/>
      </c>
      <c r="Q61" s="44" t="str">
        <f t="shared" si="3"/>
        <v/>
      </c>
      <c r="R61" s="44">
        <f t="shared" si="4"/>
        <v>0</v>
      </c>
      <c r="S61" s="44">
        <f t="shared" si="5"/>
        <v>0</v>
      </c>
      <c r="T61" s="38"/>
      <c r="U61" s="36"/>
      <c r="V61" s="40"/>
      <c r="W61" s="41" t="str">
        <f t="array" ref="W61">IF(LEFT($F61,2)="ST",SUM(IF(($V61&gt;='Támogatások 2014'!$I$2:$I$7)*($V61&lt;='Támogatások 2014'!$J$2:$J$7),'Támogatások 2014'!$K$2:$K$7,0)),"")</f>
        <v/>
      </c>
      <c r="X61" s="41" t="str">
        <f t="shared" si="6"/>
        <v/>
      </c>
    </row>
    <row r="62" spans="1:24" ht="15.75" x14ac:dyDescent="0.25">
      <c r="A62" s="53"/>
      <c r="B62" s="53"/>
      <c r="C62" s="56"/>
      <c r="D62" s="55"/>
      <c r="E62" s="39"/>
      <c r="F62" s="36"/>
      <c r="G62" s="36"/>
      <c r="H62" s="43" t="str">
        <f>IF(F62="SMS",IFERROR(VLOOKUP($G62,'Támogatások 2014'!$B:$F,2,FALSE),""),IF($F62="SMP",IFERROR(VLOOKUP($G62,'Támogatások 2014'!$B:$F,3,FALSE),""),""))</f>
        <v/>
      </c>
      <c r="I62" s="43" t="str">
        <f>IF(LEFT($F62,2)="ST",IFERROR(VLOOKUP($G62,'Támogatások 2014'!$B:$F,4,FALSE),""),"")</f>
        <v/>
      </c>
      <c r="J62" s="43" t="str">
        <f>IF(LEFT($F62,2)="ST",IFERROR(VLOOKUP($G62,'Támogatások 2014'!$B:$F,5,FALSE),""),"")</f>
        <v/>
      </c>
      <c r="K62" s="37"/>
      <c r="L62" s="37"/>
      <c r="M62" s="44" t="str">
        <f t="shared" si="0"/>
        <v/>
      </c>
      <c r="N62" s="50"/>
      <c r="O62" s="44" t="str">
        <f t="shared" si="1"/>
        <v/>
      </c>
      <c r="P62" s="51" t="str">
        <f t="shared" si="2"/>
        <v/>
      </c>
      <c r="Q62" s="44" t="str">
        <f t="shared" si="3"/>
        <v/>
      </c>
      <c r="R62" s="44">
        <f t="shared" si="4"/>
        <v>0</v>
      </c>
      <c r="S62" s="44">
        <f t="shared" si="5"/>
        <v>0</v>
      </c>
      <c r="T62" s="38"/>
      <c r="U62" s="36"/>
      <c r="V62" s="40"/>
      <c r="W62" s="41" t="str">
        <f t="array" ref="W62">IF(LEFT($F62,2)="ST",SUM(IF(($V62&gt;='Támogatások 2014'!$I$2:$I$7)*($V62&lt;='Támogatások 2014'!$J$2:$J$7),'Támogatások 2014'!$K$2:$K$7,0)),"")</f>
        <v/>
      </c>
      <c r="X62" s="41" t="str">
        <f t="shared" si="6"/>
        <v/>
      </c>
    </row>
    <row r="63" spans="1:24" ht="15.75" x14ac:dyDescent="0.25">
      <c r="A63" s="53"/>
      <c r="B63" s="53"/>
      <c r="C63" s="56"/>
      <c r="D63" s="55"/>
      <c r="E63" s="39"/>
      <c r="F63" s="36"/>
      <c r="G63" s="36"/>
      <c r="H63" s="43" t="str">
        <f>IF(F63="SMS",IFERROR(VLOOKUP($G63,'Támogatások 2014'!$B:$F,2,FALSE),""),IF($F63="SMP",IFERROR(VLOOKUP($G63,'Támogatások 2014'!$B:$F,3,FALSE),""),""))</f>
        <v/>
      </c>
      <c r="I63" s="43" t="str">
        <f>IF(LEFT($F63,2)="ST",IFERROR(VLOOKUP($G63,'Támogatások 2014'!$B:$F,4,FALSE),""),"")</f>
        <v/>
      </c>
      <c r="J63" s="43" t="str">
        <f>IF(LEFT($F63,2)="ST",IFERROR(VLOOKUP($G63,'Támogatások 2014'!$B:$F,5,FALSE),""),"")</f>
        <v/>
      </c>
      <c r="K63" s="37"/>
      <c r="L63" s="37"/>
      <c r="M63" s="44" t="str">
        <f t="shared" si="0"/>
        <v/>
      </c>
      <c r="N63" s="50"/>
      <c r="O63" s="44" t="str">
        <f t="shared" si="1"/>
        <v/>
      </c>
      <c r="P63" s="51" t="str">
        <f t="shared" si="2"/>
        <v/>
      </c>
      <c r="Q63" s="44" t="str">
        <f t="shared" si="3"/>
        <v/>
      </c>
      <c r="R63" s="44">
        <f t="shared" si="4"/>
        <v>0</v>
      </c>
      <c r="S63" s="44">
        <f t="shared" si="5"/>
        <v>0</v>
      </c>
      <c r="T63" s="38"/>
      <c r="U63" s="36"/>
      <c r="V63" s="40"/>
      <c r="W63" s="41" t="str">
        <f t="array" ref="W63">IF(LEFT($F63,2)="ST",SUM(IF(($V63&gt;='Támogatások 2014'!$I$2:$I$7)*($V63&lt;='Támogatások 2014'!$J$2:$J$7),'Támogatások 2014'!$K$2:$K$7,0)),"")</f>
        <v/>
      </c>
      <c r="X63" s="41" t="str">
        <f t="shared" si="6"/>
        <v/>
      </c>
    </row>
    <row r="64" spans="1:24" ht="15.75" x14ac:dyDescent="0.25">
      <c r="A64" s="53"/>
      <c r="B64" s="53"/>
      <c r="C64" s="56"/>
      <c r="D64" s="55"/>
      <c r="E64" s="39"/>
      <c r="F64" s="36"/>
      <c r="G64" s="36"/>
      <c r="H64" s="43" t="str">
        <f>IF(F64="SMS",IFERROR(VLOOKUP($G64,'Támogatások 2014'!$B:$F,2,FALSE),""),IF($F64="SMP",IFERROR(VLOOKUP($G64,'Támogatások 2014'!$B:$F,3,FALSE),""),""))</f>
        <v/>
      </c>
      <c r="I64" s="43" t="str">
        <f>IF(LEFT($F64,2)="ST",IFERROR(VLOOKUP($G64,'Támogatások 2014'!$B:$F,4,FALSE),""),"")</f>
        <v/>
      </c>
      <c r="J64" s="43" t="str">
        <f>IF(LEFT($F64,2)="ST",IFERROR(VLOOKUP($G64,'Támogatások 2014'!$B:$F,5,FALSE),""),"")</f>
        <v/>
      </c>
      <c r="K64" s="37"/>
      <c r="L64" s="37"/>
      <c r="M64" s="44" t="str">
        <f t="shared" si="0"/>
        <v/>
      </c>
      <c r="N64" s="50"/>
      <c r="O64" s="44" t="str">
        <f t="shared" si="1"/>
        <v/>
      </c>
      <c r="P64" s="51" t="str">
        <f t="shared" si="2"/>
        <v/>
      </c>
      <c r="Q64" s="44" t="str">
        <f t="shared" si="3"/>
        <v/>
      </c>
      <c r="R64" s="44">
        <f t="shared" si="4"/>
        <v>0</v>
      </c>
      <c r="S64" s="44">
        <f t="shared" si="5"/>
        <v>0</v>
      </c>
      <c r="T64" s="38"/>
      <c r="U64" s="36"/>
      <c r="V64" s="40"/>
      <c r="W64" s="41" t="str">
        <f t="array" ref="W64">IF(LEFT($F64,2)="ST",SUM(IF(($V64&gt;='Támogatások 2014'!$I$2:$I$7)*($V64&lt;='Támogatások 2014'!$J$2:$J$7),'Támogatások 2014'!$K$2:$K$7,0)),"")</f>
        <v/>
      </c>
      <c r="X64" s="41" t="str">
        <f t="shared" si="6"/>
        <v/>
      </c>
    </row>
    <row r="65" spans="1:24" ht="15.75" x14ac:dyDescent="0.25">
      <c r="A65" s="53"/>
      <c r="B65" s="53"/>
      <c r="C65" s="56"/>
      <c r="D65" s="55"/>
      <c r="E65" s="39"/>
      <c r="F65" s="36"/>
      <c r="G65" s="36"/>
      <c r="H65" s="43" t="str">
        <f>IF(F65="SMS",IFERROR(VLOOKUP($G65,'Támogatások 2014'!$B:$F,2,FALSE),""),IF($F65="SMP",IFERROR(VLOOKUP($G65,'Támogatások 2014'!$B:$F,3,FALSE),""),""))</f>
        <v/>
      </c>
      <c r="I65" s="43" t="str">
        <f>IF(LEFT($F65,2)="ST",IFERROR(VLOOKUP($G65,'Támogatások 2014'!$B:$F,4,FALSE),""),"")</f>
        <v/>
      </c>
      <c r="J65" s="43" t="str">
        <f>IF(LEFT($F65,2)="ST",IFERROR(VLOOKUP($G65,'Támogatások 2014'!$B:$F,5,FALSE),""),"")</f>
        <v/>
      </c>
      <c r="K65" s="37"/>
      <c r="L65" s="37"/>
      <c r="M65" s="44" t="str">
        <f t="shared" si="0"/>
        <v/>
      </c>
      <c r="N65" s="50"/>
      <c r="O65" s="44" t="str">
        <f t="shared" si="1"/>
        <v/>
      </c>
      <c r="P65" s="51" t="str">
        <f t="shared" si="2"/>
        <v/>
      </c>
      <c r="Q65" s="44" t="str">
        <f t="shared" si="3"/>
        <v/>
      </c>
      <c r="R65" s="44">
        <f t="shared" si="4"/>
        <v>0</v>
      </c>
      <c r="S65" s="44">
        <f t="shared" si="5"/>
        <v>0</v>
      </c>
      <c r="T65" s="38"/>
      <c r="U65" s="36"/>
      <c r="V65" s="40"/>
      <c r="W65" s="41" t="str">
        <f t="array" ref="W65">IF(LEFT($F65,2)="ST",SUM(IF(($V65&gt;='Támogatások 2014'!$I$2:$I$7)*($V65&lt;='Támogatások 2014'!$J$2:$J$7),'Támogatások 2014'!$K$2:$K$7,0)),"")</f>
        <v/>
      </c>
      <c r="X65" s="41" t="str">
        <f t="shared" si="6"/>
        <v/>
      </c>
    </row>
    <row r="66" spans="1:24" ht="15.75" x14ac:dyDescent="0.25">
      <c r="A66" s="53"/>
      <c r="B66" s="53"/>
      <c r="C66" s="56"/>
      <c r="D66" s="55"/>
      <c r="E66" s="39"/>
      <c r="F66" s="36"/>
      <c r="G66" s="36"/>
      <c r="H66" s="43" t="str">
        <f>IF(F66="SMS",IFERROR(VLOOKUP($G66,'Támogatások 2014'!$B:$F,2,FALSE),""),IF($F66="SMP",IFERROR(VLOOKUP($G66,'Támogatások 2014'!$B:$F,3,FALSE),""),""))</f>
        <v/>
      </c>
      <c r="I66" s="43" t="str">
        <f>IF(LEFT($F66,2)="ST",IFERROR(VLOOKUP($G66,'Támogatások 2014'!$B:$F,4,FALSE),""),"")</f>
        <v/>
      </c>
      <c r="J66" s="43" t="str">
        <f>IF(LEFT($F66,2)="ST",IFERROR(VLOOKUP($G66,'Támogatások 2014'!$B:$F,5,FALSE),""),"")</f>
        <v/>
      </c>
      <c r="K66" s="37"/>
      <c r="L66" s="37"/>
      <c r="M66" s="44" t="str">
        <f t="shared" si="0"/>
        <v/>
      </c>
      <c r="N66" s="50"/>
      <c r="O66" s="44" t="str">
        <f t="shared" si="1"/>
        <v/>
      </c>
      <c r="P66" s="51" t="str">
        <f t="shared" si="2"/>
        <v/>
      </c>
      <c r="Q66" s="44" t="str">
        <f t="shared" si="3"/>
        <v/>
      </c>
      <c r="R66" s="44">
        <f t="shared" si="4"/>
        <v>0</v>
      </c>
      <c r="S66" s="44">
        <f t="shared" si="5"/>
        <v>0</v>
      </c>
      <c r="T66" s="38"/>
      <c r="U66" s="36"/>
      <c r="V66" s="40"/>
      <c r="W66" s="41" t="str">
        <f t="array" ref="W66">IF(LEFT($F66,2)="ST",SUM(IF(($V66&gt;='Támogatások 2014'!$I$2:$I$7)*($V66&lt;='Támogatások 2014'!$J$2:$J$7),'Támogatások 2014'!$K$2:$K$7,0)),"")</f>
        <v/>
      </c>
      <c r="X66" s="41" t="str">
        <f t="shared" si="6"/>
        <v/>
      </c>
    </row>
    <row r="67" spans="1:24" ht="15.75" x14ac:dyDescent="0.25">
      <c r="A67" s="53"/>
      <c r="B67" s="53"/>
      <c r="C67" s="56"/>
      <c r="D67" s="55"/>
      <c r="E67" s="39"/>
      <c r="F67" s="36"/>
      <c r="G67" s="36"/>
      <c r="H67" s="43" t="str">
        <f>IF(F67="SMS",IFERROR(VLOOKUP($G67,'Támogatások 2014'!$B:$F,2,FALSE),""),IF($F67="SMP",IFERROR(VLOOKUP($G67,'Támogatások 2014'!$B:$F,3,FALSE),""),""))</f>
        <v/>
      </c>
      <c r="I67" s="43" t="str">
        <f>IF(LEFT($F67,2)="ST",IFERROR(VLOOKUP($G67,'Támogatások 2014'!$B:$F,4,FALSE),""),"")</f>
        <v/>
      </c>
      <c r="J67" s="43" t="str">
        <f>IF(LEFT($F67,2)="ST",IFERROR(VLOOKUP($G67,'Támogatások 2014'!$B:$F,5,FALSE),""),"")</f>
        <v/>
      </c>
      <c r="K67" s="37"/>
      <c r="L67" s="37"/>
      <c r="M67" s="44" t="str">
        <f t="shared" si="0"/>
        <v/>
      </c>
      <c r="N67" s="50"/>
      <c r="O67" s="44" t="str">
        <f t="shared" si="1"/>
        <v/>
      </c>
      <c r="P67" s="51" t="str">
        <f t="shared" si="2"/>
        <v/>
      </c>
      <c r="Q67" s="44" t="str">
        <f t="shared" si="3"/>
        <v/>
      </c>
      <c r="R67" s="44">
        <f t="shared" si="4"/>
        <v>0</v>
      </c>
      <c r="S67" s="44">
        <f t="shared" si="5"/>
        <v>0</v>
      </c>
      <c r="T67" s="38"/>
      <c r="U67" s="36"/>
      <c r="V67" s="40"/>
      <c r="W67" s="41" t="str">
        <f t="array" ref="W67">IF(LEFT($F67,2)="ST",SUM(IF(($V67&gt;='Támogatások 2014'!$I$2:$I$7)*($V67&lt;='Támogatások 2014'!$J$2:$J$7),'Támogatások 2014'!$K$2:$K$7,0)),"")</f>
        <v/>
      </c>
      <c r="X67" s="41" t="str">
        <f t="shared" si="6"/>
        <v/>
      </c>
    </row>
    <row r="68" spans="1:24" ht="15.75" x14ac:dyDescent="0.25">
      <c r="A68" s="53"/>
      <c r="B68" s="53"/>
      <c r="C68" s="56"/>
      <c r="D68" s="55"/>
      <c r="E68" s="39"/>
      <c r="F68" s="36"/>
      <c r="G68" s="36"/>
      <c r="H68" s="43" t="str">
        <f>IF(F68="SMS",IFERROR(VLOOKUP($G68,'Támogatások 2014'!$B:$F,2,FALSE),""),IF($F68="SMP",IFERROR(VLOOKUP($G68,'Támogatások 2014'!$B:$F,3,FALSE),""),""))</f>
        <v/>
      </c>
      <c r="I68" s="43" t="str">
        <f>IF(LEFT($F68,2)="ST",IFERROR(VLOOKUP($G68,'Támogatások 2014'!$B:$F,4,FALSE),""),"")</f>
        <v/>
      </c>
      <c r="J68" s="43" t="str">
        <f>IF(LEFT($F68,2)="ST",IFERROR(VLOOKUP($G68,'Támogatások 2014'!$B:$F,5,FALSE),""),"")</f>
        <v/>
      </c>
      <c r="K68" s="37"/>
      <c r="L68" s="37"/>
      <c r="M68" s="44" t="str">
        <f t="shared" ref="M68:M131" si="7">IFERROR(
IF( (LEFT($F68,2)="SM")*($K68&gt;DATE("2014","05","31")) * ($L68&gt;DATE("2014","07","30")),
(YEAR($L68)-YEAR($K68))* 360 + (MONTH($L68)-MONTH($K68)) * 30 + ( IF( DAY($L68)=31,30,DAY($L68)) - IF( DAY($K68)=31,30,DAY($K68)) ) + 1,
IF( (LEFT($F68,2)="ST")*($K68&gt;DATE("2014","05","31")) * ($L68&gt;DATE("2014","06","02")),L68-K68+1,"")
),"")</f>
        <v/>
      </c>
      <c r="N68" s="50"/>
      <c r="O68" s="44" t="str">
        <f t="shared" ref="O68:O131" si="8">IFERROR($M68-$N68,"")</f>
        <v/>
      </c>
      <c r="P68" s="51" t="str">
        <f t="shared" ref="P68:P131" si="9">IF(LEFT($F68,2)="SM",ROUNDDOWN($O68/30,0),"")</f>
        <v/>
      </c>
      <c r="Q68" s="44" t="str">
        <f t="shared" ref="Q68:Q131" si="10">IF(LEFT($F68,2)="SM",$O68-$P68*30,"")</f>
        <v/>
      </c>
      <c r="R68" s="44">
        <f t="shared" ref="R68:R131" si="11">IFERROR(IF(LEFT($F68,2)="ST",IF(($O68&gt;0)*($O68&lt;=14),$O68,14),0),"")</f>
        <v>0</v>
      </c>
      <c r="S68" s="44">
        <f t="shared" ref="S68:S131" si="12">IFERROR(IF(LEFT($F68,2)="ST",IF($O68&gt;14,$O68-14,0),0),"")</f>
        <v>0</v>
      </c>
      <c r="T68" s="38"/>
      <c r="U68" s="36"/>
      <c r="V68" s="40"/>
      <c r="W68" s="41" t="str">
        <f t="array" ref="W68">IF(LEFT($F68,2)="ST",SUM(IF(($V68&gt;='Támogatások 2014'!$I$2:$I$7)*($V68&lt;='Támogatások 2014'!$J$2:$J$7),'Támogatások 2014'!$K$2:$K$7,0)),"")</f>
        <v/>
      </c>
      <c r="X68" s="41" t="str">
        <f t="shared" ref="X68:X131" si="13">(IF(LEFT($F68,2)="SM",
ROUND($P68*($H68+IF(($F68="SMS")*($U68="IGEN"),1,0)*100)+$Q68*($H68+IF(($F68="SMS")*($U68="IGEN"),1,0)*100)/30,0)+$T68,
IF(LEFT($F68,2)="ST",$I68*$R68+$J68*$S68+$T68+$W68,"")))</f>
        <v/>
      </c>
    </row>
    <row r="69" spans="1:24" ht="15.75" x14ac:dyDescent="0.25">
      <c r="A69" s="53"/>
      <c r="B69" s="53"/>
      <c r="C69" s="56"/>
      <c r="D69" s="55"/>
      <c r="E69" s="39"/>
      <c r="F69" s="36"/>
      <c r="G69" s="36"/>
      <c r="H69" s="43" t="str">
        <f>IF(F69="SMS",IFERROR(VLOOKUP($G69,'Támogatások 2014'!$B:$F,2,FALSE),""),IF($F69="SMP",IFERROR(VLOOKUP($G69,'Támogatások 2014'!$B:$F,3,FALSE),""),""))</f>
        <v/>
      </c>
      <c r="I69" s="43" t="str">
        <f>IF(LEFT($F69,2)="ST",IFERROR(VLOOKUP($G69,'Támogatások 2014'!$B:$F,4,FALSE),""),"")</f>
        <v/>
      </c>
      <c r="J69" s="43" t="str">
        <f>IF(LEFT($F69,2)="ST",IFERROR(VLOOKUP($G69,'Támogatások 2014'!$B:$F,5,FALSE),""),"")</f>
        <v/>
      </c>
      <c r="K69" s="37"/>
      <c r="L69" s="37"/>
      <c r="M69" s="44" t="str">
        <f t="shared" si="7"/>
        <v/>
      </c>
      <c r="N69" s="50"/>
      <c r="O69" s="44" t="str">
        <f t="shared" si="8"/>
        <v/>
      </c>
      <c r="P69" s="51" t="str">
        <f t="shared" si="9"/>
        <v/>
      </c>
      <c r="Q69" s="44" t="str">
        <f t="shared" si="10"/>
        <v/>
      </c>
      <c r="R69" s="44">
        <f t="shared" si="11"/>
        <v>0</v>
      </c>
      <c r="S69" s="44">
        <f t="shared" si="12"/>
        <v>0</v>
      </c>
      <c r="T69" s="38"/>
      <c r="U69" s="36"/>
      <c r="V69" s="40"/>
      <c r="W69" s="41" t="str">
        <f t="array" ref="W69">IF(LEFT($F69,2)="ST",SUM(IF(($V69&gt;='Támogatások 2014'!$I$2:$I$7)*($V69&lt;='Támogatások 2014'!$J$2:$J$7),'Támogatások 2014'!$K$2:$K$7,0)),"")</f>
        <v/>
      </c>
      <c r="X69" s="41" t="str">
        <f t="shared" si="13"/>
        <v/>
      </c>
    </row>
    <row r="70" spans="1:24" ht="15.75" x14ac:dyDescent="0.25">
      <c r="A70" s="53"/>
      <c r="B70" s="53"/>
      <c r="C70" s="56"/>
      <c r="D70" s="55"/>
      <c r="E70" s="39"/>
      <c r="F70" s="36"/>
      <c r="G70" s="36"/>
      <c r="H70" s="43" t="str">
        <f>IF(F70="SMS",IFERROR(VLOOKUP($G70,'Támogatások 2014'!$B:$F,2,FALSE),""),IF($F70="SMP",IFERROR(VLOOKUP($G70,'Támogatások 2014'!$B:$F,3,FALSE),""),""))</f>
        <v/>
      </c>
      <c r="I70" s="43" t="str">
        <f>IF(LEFT($F70,2)="ST",IFERROR(VLOOKUP($G70,'Támogatások 2014'!$B:$F,4,FALSE),""),"")</f>
        <v/>
      </c>
      <c r="J70" s="43" t="str">
        <f>IF(LEFT($F70,2)="ST",IFERROR(VLOOKUP($G70,'Támogatások 2014'!$B:$F,5,FALSE),""),"")</f>
        <v/>
      </c>
      <c r="K70" s="37"/>
      <c r="L70" s="37"/>
      <c r="M70" s="44" t="str">
        <f t="shared" si="7"/>
        <v/>
      </c>
      <c r="N70" s="50"/>
      <c r="O70" s="44" t="str">
        <f t="shared" si="8"/>
        <v/>
      </c>
      <c r="P70" s="51" t="str">
        <f t="shared" si="9"/>
        <v/>
      </c>
      <c r="Q70" s="44" t="str">
        <f t="shared" si="10"/>
        <v/>
      </c>
      <c r="R70" s="44">
        <f t="shared" si="11"/>
        <v>0</v>
      </c>
      <c r="S70" s="44">
        <f t="shared" si="12"/>
        <v>0</v>
      </c>
      <c r="T70" s="38"/>
      <c r="U70" s="36"/>
      <c r="V70" s="40"/>
      <c r="W70" s="41" t="str">
        <f t="array" ref="W70">IF(LEFT($F70,2)="ST",SUM(IF(($V70&gt;='Támogatások 2014'!$I$2:$I$7)*($V70&lt;='Támogatások 2014'!$J$2:$J$7),'Támogatások 2014'!$K$2:$K$7,0)),"")</f>
        <v/>
      </c>
      <c r="X70" s="41" t="str">
        <f t="shared" si="13"/>
        <v/>
      </c>
    </row>
    <row r="71" spans="1:24" ht="15.75" x14ac:dyDescent="0.25">
      <c r="A71" s="53"/>
      <c r="B71" s="53"/>
      <c r="C71" s="56"/>
      <c r="D71" s="55"/>
      <c r="E71" s="39"/>
      <c r="F71" s="36"/>
      <c r="G71" s="36"/>
      <c r="H71" s="43" t="str">
        <f>IF(F71="SMS",IFERROR(VLOOKUP($G71,'Támogatások 2014'!$B:$F,2,FALSE),""),IF($F71="SMP",IFERROR(VLOOKUP($G71,'Támogatások 2014'!$B:$F,3,FALSE),""),""))</f>
        <v/>
      </c>
      <c r="I71" s="43" t="str">
        <f>IF(LEFT($F71,2)="ST",IFERROR(VLOOKUP($G71,'Támogatások 2014'!$B:$F,4,FALSE),""),"")</f>
        <v/>
      </c>
      <c r="J71" s="43" t="str">
        <f>IF(LEFT($F71,2)="ST",IFERROR(VLOOKUP($G71,'Támogatások 2014'!$B:$F,5,FALSE),""),"")</f>
        <v/>
      </c>
      <c r="K71" s="37"/>
      <c r="L71" s="37"/>
      <c r="M71" s="44" t="str">
        <f t="shared" si="7"/>
        <v/>
      </c>
      <c r="N71" s="50"/>
      <c r="O71" s="44" t="str">
        <f t="shared" si="8"/>
        <v/>
      </c>
      <c r="P71" s="51" t="str">
        <f t="shared" si="9"/>
        <v/>
      </c>
      <c r="Q71" s="44" t="str">
        <f t="shared" si="10"/>
        <v/>
      </c>
      <c r="R71" s="44">
        <f t="shared" si="11"/>
        <v>0</v>
      </c>
      <c r="S71" s="44">
        <f t="shared" si="12"/>
        <v>0</v>
      </c>
      <c r="T71" s="38"/>
      <c r="U71" s="36"/>
      <c r="V71" s="40"/>
      <c r="W71" s="41" t="str">
        <f t="array" ref="W71">IF(LEFT($F71,2)="ST",SUM(IF(($V71&gt;='Támogatások 2014'!$I$2:$I$7)*($V71&lt;='Támogatások 2014'!$J$2:$J$7),'Támogatások 2014'!$K$2:$K$7,0)),"")</f>
        <v/>
      </c>
      <c r="X71" s="41" t="str">
        <f t="shared" si="13"/>
        <v/>
      </c>
    </row>
    <row r="72" spans="1:24" ht="15.75" x14ac:dyDescent="0.25">
      <c r="A72" s="53"/>
      <c r="B72" s="53"/>
      <c r="C72" s="56"/>
      <c r="D72" s="55"/>
      <c r="E72" s="39"/>
      <c r="F72" s="36"/>
      <c r="G72" s="36"/>
      <c r="H72" s="43" t="str">
        <f>IF(F72="SMS",IFERROR(VLOOKUP($G72,'Támogatások 2014'!$B:$F,2,FALSE),""),IF($F72="SMP",IFERROR(VLOOKUP($G72,'Támogatások 2014'!$B:$F,3,FALSE),""),""))</f>
        <v/>
      </c>
      <c r="I72" s="43" t="str">
        <f>IF(LEFT($F72,2)="ST",IFERROR(VLOOKUP($G72,'Támogatások 2014'!$B:$F,4,FALSE),""),"")</f>
        <v/>
      </c>
      <c r="J72" s="43" t="str">
        <f>IF(LEFT($F72,2)="ST",IFERROR(VLOOKUP($G72,'Támogatások 2014'!$B:$F,5,FALSE),""),"")</f>
        <v/>
      </c>
      <c r="K72" s="37"/>
      <c r="L72" s="37"/>
      <c r="M72" s="44" t="str">
        <f t="shared" si="7"/>
        <v/>
      </c>
      <c r="N72" s="50"/>
      <c r="O72" s="44" t="str">
        <f t="shared" si="8"/>
        <v/>
      </c>
      <c r="P72" s="51" t="str">
        <f t="shared" si="9"/>
        <v/>
      </c>
      <c r="Q72" s="44" t="str">
        <f t="shared" si="10"/>
        <v/>
      </c>
      <c r="R72" s="44">
        <f t="shared" si="11"/>
        <v>0</v>
      </c>
      <c r="S72" s="44">
        <f t="shared" si="12"/>
        <v>0</v>
      </c>
      <c r="T72" s="38"/>
      <c r="U72" s="36"/>
      <c r="V72" s="40"/>
      <c r="W72" s="41" t="str">
        <f t="array" ref="W72">IF(LEFT($F72,2)="ST",SUM(IF(($V72&gt;='Támogatások 2014'!$I$2:$I$7)*($V72&lt;='Támogatások 2014'!$J$2:$J$7),'Támogatások 2014'!$K$2:$K$7,0)),"")</f>
        <v/>
      </c>
      <c r="X72" s="41" t="str">
        <f t="shared" si="13"/>
        <v/>
      </c>
    </row>
    <row r="73" spans="1:24" ht="15.75" x14ac:dyDescent="0.25">
      <c r="A73" s="53"/>
      <c r="B73" s="53"/>
      <c r="C73" s="56"/>
      <c r="D73" s="55"/>
      <c r="E73" s="39"/>
      <c r="F73" s="36"/>
      <c r="G73" s="36"/>
      <c r="H73" s="43" t="str">
        <f>IF(F73="SMS",IFERROR(VLOOKUP($G73,'Támogatások 2014'!$B:$F,2,FALSE),""),IF($F73="SMP",IFERROR(VLOOKUP($G73,'Támogatások 2014'!$B:$F,3,FALSE),""),""))</f>
        <v/>
      </c>
      <c r="I73" s="43" t="str">
        <f>IF(LEFT($F73,2)="ST",IFERROR(VLOOKUP($G73,'Támogatások 2014'!$B:$F,4,FALSE),""),"")</f>
        <v/>
      </c>
      <c r="J73" s="43" t="str">
        <f>IF(LEFT($F73,2)="ST",IFERROR(VLOOKUP($G73,'Támogatások 2014'!$B:$F,5,FALSE),""),"")</f>
        <v/>
      </c>
      <c r="K73" s="37"/>
      <c r="L73" s="37"/>
      <c r="M73" s="44" t="str">
        <f t="shared" si="7"/>
        <v/>
      </c>
      <c r="N73" s="50"/>
      <c r="O73" s="44" t="str">
        <f t="shared" si="8"/>
        <v/>
      </c>
      <c r="P73" s="51" t="str">
        <f t="shared" si="9"/>
        <v/>
      </c>
      <c r="Q73" s="44" t="str">
        <f t="shared" si="10"/>
        <v/>
      </c>
      <c r="R73" s="44">
        <f t="shared" si="11"/>
        <v>0</v>
      </c>
      <c r="S73" s="44">
        <f t="shared" si="12"/>
        <v>0</v>
      </c>
      <c r="T73" s="38"/>
      <c r="U73" s="36"/>
      <c r="V73" s="40"/>
      <c r="W73" s="41" t="str">
        <f t="array" ref="W73">IF(LEFT($F73,2)="ST",SUM(IF(($V73&gt;='Támogatások 2014'!$I$2:$I$7)*($V73&lt;='Támogatások 2014'!$J$2:$J$7),'Támogatások 2014'!$K$2:$K$7,0)),"")</f>
        <v/>
      </c>
      <c r="X73" s="41" t="str">
        <f t="shared" si="13"/>
        <v/>
      </c>
    </row>
    <row r="74" spans="1:24" ht="15.75" x14ac:dyDescent="0.25">
      <c r="A74" s="53"/>
      <c r="B74" s="53"/>
      <c r="C74" s="56"/>
      <c r="D74" s="55"/>
      <c r="E74" s="39"/>
      <c r="F74" s="36"/>
      <c r="G74" s="36"/>
      <c r="H74" s="43" t="str">
        <f>IF(F74="SMS",IFERROR(VLOOKUP($G74,'Támogatások 2014'!$B:$F,2,FALSE),""),IF($F74="SMP",IFERROR(VLOOKUP($G74,'Támogatások 2014'!$B:$F,3,FALSE),""),""))</f>
        <v/>
      </c>
      <c r="I74" s="43" t="str">
        <f>IF(LEFT($F74,2)="ST",IFERROR(VLOOKUP($G74,'Támogatások 2014'!$B:$F,4,FALSE),""),"")</f>
        <v/>
      </c>
      <c r="J74" s="43" t="str">
        <f>IF(LEFT($F74,2)="ST",IFERROR(VLOOKUP($G74,'Támogatások 2014'!$B:$F,5,FALSE),""),"")</f>
        <v/>
      </c>
      <c r="K74" s="37"/>
      <c r="L74" s="37"/>
      <c r="M74" s="44" t="str">
        <f t="shared" si="7"/>
        <v/>
      </c>
      <c r="N74" s="50"/>
      <c r="O74" s="44" t="str">
        <f t="shared" si="8"/>
        <v/>
      </c>
      <c r="P74" s="51" t="str">
        <f t="shared" si="9"/>
        <v/>
      </c>
      <c r="Q74" s="44" t="str">
        <f t="shared" si="10"/>
        <v/>
      </c>
      <c r="R74" s="44">
        <f t="shared" si="11"/>
        <v>0</v>
      </c>
      <c r="S74" s="44">
        <f t="shared" si="12"/>
        <v>0</v>
      </c>
      <c r="T74" s="38"/>
      <c r="U74" s="36"/>
      <c r="V74" s="40"/>
      <c r="W74" s="41" t="str">
        <f t="array" ref="W74">IF(LEFT($F74,2)="ST",SUM(IF(($V74&gt;='Támogatások 2014'!$I$2:$I$7)*($V74&lt;='Támogatások 2014'!$J$2:$J$7),'Támogatások 2014'!$K$2:$K$7,0)),"")</f>
        <v/>
      </c>
      <c r="X74" s="41" t="str">
        <f t="shared" si="13"/>
        <v/>
      </c>
    </row>
    <row r="75" spans="1:24" ht="15.75" x14ac:dyDescent="0.25">
      <c r="A75" s="53"/>
      <c r="B75" s="53"/>
      <c r="C75" s="56"/>
      <c r="D75" s="55"/>
      <c r="E75" s="39"/>
      <c r="F75" s="36"/>
      <c r="G75" s="36"/>
      <c r="H75" s="43" t="str">
        <f>IF(F75="SMS",IFERROR(VLOOKUP($G75,'Támogatások 2014'!$B:$F,2,FALSE),""),IF($F75="SMP",IFERROR(VLOOKUP($G75,'Támogatások 2014'!$B:$F,3,FALSE),""),""))</f>
        <v/>
      </c>
      <c r="I75" s="43" t="str">
        <f>IF(LEFT($F75,2)="ST",IFERROR(VLOOKUP($G75,'Támogatások 2014'!$B:$F,4,FALSE),""),"")</f>
        <v/>
      </c>
      <c r="J75" s="43" t="str">
        <f>IF(LEFT($F75,2)="ST",IFERROR(VLOOKUP($G75,'Támogatások 2014'!$B:$F,5,FALSE),""),"")</f>
        <v/>
      </c>
      <c r="K75" s="37"/>
      <c r="L75" s="37"/>
      <c r="M75" s="44" t="str">
        <f t="shared" si="7"/>
        <v/>
      </c>
      <c r="N75" s="50"/>
      <c r="O75" s="44" t="str">
        <f t="shared" si="8"/>
        <v/>
      </c>
      <c r="P75" s="51" t="str">
        <f t="shared" si="9"/>
        <v/>
      </c>
      <c r="Q75" s="44" t="str">
        <f t="shared" si="10"/>
        <v/>
      </c>
      <c r="R75" s="44">
        <f t="shared" si="11"/>
        <v>0</v>
      </c>
      <c r="S75" s="44">
        <f t="shared" si="12"/>
        <v>0</v>
      </c>
      <c r="T75" s="38"/>
      <c r="U75" s="36"/>
      <c r="V75" s="40"/>
      <c r="W75" s="41" t="str">
        <f t="array" ref="W75">IF(LEFT($F75,2)="ST",SUM(IF(($V75&gt;='Támogatások 2014'!$I$2:$I$7)*($V75&lt;='Támogatások 2014'!$J$2:$J$7),'Támogatások 2014'!$K$2:$K$7,0)),"")</f>
        <v/>
      </c>
      <c r="X75" s="41" t="str">
        <f t="shared" si="13"/>
        <v/>
      </c>
    </row>
    <row r="76" spans="1:24" ht="15.75" x14ac:dyDescent="0.25">
      <c r="A76" s="53"/>
      <c r="B76" s="53"/>
      <c r="C76" s="56"/>
      <c r="D76" s="55"/>
      <c r="E76" s="39"/>
      <c r="F76" s="36"/>
      <c r="G76" s="36"/>
      <c r="H76" s="43" t="str">
        <f>IF(F76="SMS",IFERROR(VLOOKUP($G76,'Támogatások 2014'!$B:$F,2,FALSE),""),IF($F76="SMP",IFERROR(VLOOKUP($G76,'Támogatások 2014'!$B:$F,3,FALSE),""),""))</f>
        <v/>
      </c>
      <c r="I76" s="43" t="str">
        <f>IF(LEFT($F76,2)="ST",IFERROR(VLOOKUP($G76,'Támogatások 2014'!$B:$F,4,FALSE),""),"")</f>
        <v/>
      </c>
      <c r="J76" s="43" t="str">
        <f>IF(LEFT($F76,2)="ST",IFERROR(VLOOKUP($G76,'Támogatások 2014'!$B:$F,5,FALSE),""),"")</f>
        <v/>
      </c>
      <c r="K76" s="37"/>
      <c r="L76" s="37"/>
      <c r="M76" s="44" t="str">
        <f t="shared" si="7"/>
        <v/>
      </c>
      <c r="N76" s="50"/>
      <c r="O76" s="44" t="str">
        <f t="shared" si="8"/>
        <v/>
      </c>
      <c r="P76" s="51" t="str">
        <f t="shared" si="9"/>
        <v/>
      </c>
      <c r="Q76" s="44" t="str">
        <f t="shared" si="10"/>
        <v/>
      </c>
      <c r="R76" s="44">
        <f t="shared" si="11"/>
        <v>0</v>
      </c>
      <c r="S76" s="44">
        <f t="shared" si="12"/>
        <v>0</v>
      </c>
      <c r="T76" s="38"/>
      <c r="U76" s="36"/>
      <c r="V76" s="40"/>
      <c r="W76" s="41" t="str">
        <f t="array" ref="W76">IF(LEFT($F76,2)="ST",SUM(IF(($V76&gt;='Támogatások 2014'!$I$2:$I$7)*($V76&lt;='Támogatások 2014'!$J$2:$J$7),'Támogatások 2014'!$K$2:$K$7,0)),"")</f>
        <v/>
      </c>
      <c r="X76" s="41" t="str">
        <f t="shared" si="13"/>
        <v/>
      </c>
    </row>
    <row r="77" spans="1:24" ht="15.75" x14ac:dyDescent="0.25">
      <c r="A77" s="53"/>
      <c r="B77" s="53"/>
      <c r="C77" s="56"/>
      <c r="D77" s="55"/>
      <c r="E77" s="39"/>
      <c r="F77" s="36"/>
      <c r="G77" s="36"/>
      <c r="H77" s="43" t="str">
        <f>IF(F77="SMS",IFERROR(VLOOKUP($G77,'Támogatások 2014'!$B:$F,2,FALSE),""),IF($F77="SMP",IFERROR(VLOOKUP($G77,'Támogatások 2014'!$B:$F,3,FALSE),""),""))</f>
        <v/>
      </c>
      <c r="I77" s="43" t="str">
        <f>IF(LEFT($F77,2)="ST",IFERROR(VLOOKUP($G77,'Támogatások 2014'!$B:$F,4,FALSE),""),"")</f>
        <v/>
      </c>
      <c r="J77" s="43" t="str">
        <f>IF(LEFT($F77,2)="ST",IFERROR(VLOOKUP($G77,'Támogatások 2014'!$B:$F,5,FALSE),""),"")</f>
        <v/>
      </c>
      <c r="K77" s="37"/>
      <c r="L77" s="37"/>
      <c r="M77" s="44" t="str">
        <f t="shared" si="7"/>
        <v/>
      </c>
      <c r="N77" s="50"/>
      <c r="O77" s="44" t="str">
        <f t="shared" si="8"/>
        <v/>
      </c>
      <c r="P77" s="51" t="str">
        <f t="shared" si="9"/>
        <v/>
      </c>
      <c r="Q77" s="44" t="str">
        <f t="shared" si="10"/>
        <v/>
      </c>
      <c r="R77" s="44">
        <f t="shared" si="11"/>
        <v>0</v>
      </c>
      <c r="S77" s="44">
        <f t="shared" si="12"/>
        <v>0</v>
      </c>
      <c r="T77" s="38"/>
      <c r="U77" s="36"/>
      <c r="V77" s="40"/>
      <c r="W77" s="41" t="str">
        <f t="array" ref="W77">IF(LEFT($F77,2)="ST",SUM(IF(($V77&gt;='Támogatások 2014'!$I$2:$I$7)*($V77&lt;='Támogatások 2014'!$J$2:$J$7),'Támogatások 2014'!$K$2:$K$7,0)),"")</f>
        <v/>
      </c>
      <c r="X77" s="41" t="str">
        <f t="shared" si="13"/>
        <v/>
      </c>
    </row>
    <row r="78" spans="1:24" ht="15.75" x14ac:dyDescent="0.25">
      <c r="A78" s="53"/>
      <c r="B78" s="53"/>
      <c r="C78" s="56"/>
      <c r="D78" s="55"/>
      <c r="E78" s="39"/>
      <c r="F78" s="36"/>
      <c r="G78" s="36"/>
      <c r="H78" s="43" t="str">
        <f>IF(F78="SMS",IFERROR(VLOOKUP($G78,'Támogatások 2014'!$B:$F,2,FALSE),""),IF($F78="SMP",IFERROR(VLOOKUP($G78,'Támogatások 2014'!$B:$F,3,FALSE),""),""))</f>
        <v/>
      </c>
      <c r="I78" s="43" t="str">
        <f>IF(LEFT($F78,2)="ST",IFERROR(VLOOKUP($G78,'Támogatások 2014'!$B:$F,4,FALSE),""),"")</f>
        <v/>
      </c>
      <c r="J78" s="43" t="str">
        <f>IF(LEFT($F78,2)="ST",IFERROR(VLOOKUP($G78,'Támogatások 2014'!$B:$F,5,FALSE),""),"")</f>
        <v/>
      </c>
      <c r="K78" s="37"/>
      <c r="L78" s="37"/>
      <c r="M78" s="44" t="str">
        <f t="shared" si="7"/>
        <v/>
      </c>
      <c r="N78" s="50"/>
      <c r="O78" s="44" t="str">
        <f t="shared" si="8"/>
        <v/>
      </c>
      <c r="P78" s="51" t="str">
        <f t="shared" si="9"/>
        <v/>
      </c>
      <c r="Q78" s="44" t="str">
        <f t="shared" si="10"/>
        <v/>
      </c>
      <c r="R78" s="44">
        <f t="shared" si="11"/>
        <v>0</v>
      </c>
      <c r="S78" s="44">
        <f t="shared" si="12"/>
        <v>0</v>
      </c>
      <c r="T78" s="38"/>
      <c r="U78" s="36"/>
      <c r="V78" s="40"/>
      <c r="W78" s="41" t="str">
        <f t="array" ref="W78">IF(LEFT($F78,2)="ST",SUM(IF(($V78&gt;='Támogatások 2014'!$I$2:$I$7)*($V78&lt;='Támogatások 2014'!$J$2:$J$7),'Támogatások 2014'!$K$2:$K$7,0)),"")</f>
        <v/>
      </c>
      <c r="X78" s="41" t="str">
        <f t="shared" si="13"/>
        <v/>
      </c>
    </row>
    <row r="79" spans="1:24" ht="15.75" x14ac:dyDescent="0.25">
      <c r="A79" s="53"/>
      <c r="B79" s="53"/>
      <c r="C79" s="56"/>
      <c r="D79" s="55"/>
      <c r="E79" s="39"/>
      <c r="F79" s="36"/>
      <c r="G79" s="36"/>
      <c r="H79" s="43" t="str">
        <f>IF(F79="SMS",IFERROR(VLOOKUP($G79,'Támogatások 2014'!$B:$F,2,FALSE),""),IF($F79="SMP",IFERROR(VLOOKUP($G79,'Támogatások 2014'!$B:$F,3,FALSE),""),""))</f>
        <v/>
      </c>
      <c r="I79" s="43" t="str">
        <f>IF(LEFT($F79,2)="ST",IFERROR(VLOOKUP($G79,'Támogatások 2014'!$B:$F,4,FALSE),""),"")</f>
        <v/>
      </c>
      <c r="J79" s="43" t="str">
        <f>IF(LEFT($F79,2)="ST",IFERROR(VLOOKUP($G79,'Támogatások 2014'!$B:$F,5,FALSE),""),"")</f>
        <v/>
      </c>
      <c r="K79" s="37"/>
      <c r="L79" s="37"/>
      <c r="M79" s="44" t="str">
        <f t="shared" si="7"/>
        <v/>
      </c>
      <c r="N79" s="50"/>
      <c r="O79" s="44" t="str">
        <f t="shared" si="8"/>
        <v/>
      </c>
      <c r="P79" s="51" t="str">
        <f t="shared" si="9"/>
        <v/>
      </c>
      <c r="Q79" s="44" t="str">
        <f t="shared" si="10"/>
        <v/>
      </c>
      <c r="R79" s="44">
        <f t="shared" si="11"/>
        <v>0</v>
      </c>
      <c r="S79" s="44">
        <f t="shared" si="12"/>
        <v>0</v>
      </c>
      <c r="T79" s="38"/>
      <c r="U79" s="36"/>
      <c r="V79" s="40"/>
      <c r="W79" s="41" t="str">
        <f t="array" ref="W79">IF(LEFT($F79,2)="ST",SUM(IF(($V79&gt;='Támogatások 2014'!$I$2:$I$7)*($V79&lt;='Támogatások 2014'!$J$2:$J$7),'Támogatások 2014'!$K$2:$K$7,0)),"")</f>
        <v/>
      </c>
      <c r="X79" s="41" t="str">
        <f t="shared" si="13"/>
        <v/>
      </c>
    </row>
    <row r="80" spans="1:24" ht="15.75" x14ac:dyDescent="0.25">
      <c r="A80" s="53"/>
      <c r="B80" s="53"/>
      <c r="C80" s="56"/>
      <c r="D80" s="55"/>
      <c r="E80" s="39"/>
      <c r="F80" s="36"/>
      <c r="G80" s="36"/>
      <c r="H80" s="43" t="str">
        <f>IF(F80="SMS",IFERROR(VLOOKUP($G80,'Támogatások 2014'!$B:$F,2,FALSE),""),IF($F80="SMP",IFERROR(VLOOKUP($G80,'Támogatások 2014'!$B:$F,3,FALSE),""),""))</f>
        <v/>
      </c>
      <c r="I80" s="43" t="str">
        <f>IF(LEFT($F80,2)="ST",IFERROR(VLOOKUP($G80,'Támogatások 2014'!$B:$F,4,FALSE),""),"")</f>
        <v/>
      </c>
      <c r="J80" s="43" t="str">
        <f>IF(LEFT($F80,2)="ST",IFERROR(VLOOKUP($G80,'Támogatások 2014'!$B:$F,5,FALSE),""),"")</f>
        <v/>
      </c>
      <c r="K80" s="37"/>
      <c r="L80" s="37"/>
      <c r="M80" s="44" t="str">
        <f t="shared" si="7"/>
        <v/>
      </c>
      <c r="N80" s="50"/>
      <c r="O80" s="44" t="str">
        <f t="shared" si="8"/>
        <v/>
      </c>
      <c r="P80" s="51" t="str">
        <f t="shared" si="9"/>
        <v/>
      </c>
      <c r="Q80" s="44" t="str">
        <f t="shared" si="10"/>
        <v/>
      </c>
      <c r="R80" s="44">
        <f t="shared" si="11"/>
        <v>0</v>
      </c>
      <c r="S80" s="44">
        <f t="shared" si="12"/>
        <v>0</v>
      </c>
      <c r="T80" s="38"/>
      <c r="U80" s="36"/>
      <c r="V80" s="40"/>
      <c r="W80" s="41" t="str">
        <f t="array" ref="W80">IF(LEFT($F80,2)="ST",SUM(IF(($V80&gt;='Támogatások 2014'!$I$2:$I$7)*($V80&lt;='Támogatások 2014'!$J$2:$J$7),'Támogatások 2014'!$K$2:$K$7,0)),"")</f>
        <v/>
      </c>
      <c r="X80" s="41" t="str">
        <f t="shared" si="13"/>
        <v/>
      </c>
    </row>
    <row r="81" spans="1:24" ht="15.75" x14ac:dyDescent="0.25">
      <c r="A81" s="53"/>
      <c r="B81" s="53"/>
      <c r="C81" s="56"/>
      <c r="D81" s="55"/>
      <c r="E81" s="39"/>
      <c r="F81" s="36"/>
      <c r="G81" s="36"/>
      <c r="H81" s="43" t="str">
        <f>IF(F81="SMS",IFERROR(VLOOKUP($G81,'Támogatások 2014'!$B:$F,2,FALSE),""),IF($F81="SMP",IFERROR(VLOOKUP($G81,'Támogatások 2014'!$B:$F,3,FALSE),""),""))</f>
        <v/>
      </c>
      <c r="I81" s="43" t="str">
        <f>IF(LEFT($F81,2)="ST",IFERROR(VLOOKUP($G81,'Támogatások 2014'!$B:$F,4,FALSE),""),"")</f>
        <v/>
      </c>
      <c r="J81" s="43" t="str">
        <f>IF(LEFT($F81,2)="ST",IFERROR(VLOOKUP($G81,'Támogatások 2014'!$B:$F,5,FALSE),""),"")</f>
        <v/>
      </c>
      <c r="K81" s="37"/>
      <c r="L81" s="37"/>
      <c r="M81" s="44" t="str">
        <f t="shared" si="7"/>
        <v/>
      </c>
      <c r="N81" s="50"/>
      <c r="O81" s="44" t="str">
        <f t="shared" si="8"/>
        <v/>
      </c>
      <c r="P81" s="51" t="str">
        <f t="shared" si="9"/>
        <v/>
      </c>
      <c r="Q81" s="44" t="str">
        <f t="shared" si="10"/>
        <v/>
      </c>
      <c r="R81" s="44">
        <f t="shared" si="11"/>
        <v>0</v>
      </c>
      <c r="S81" s="44">
        <f t="shared" si="12"/>
        <v>0</v>
      </c>
      <c r="T81" s="38"/>
      <c r="U81" s="36"/>
      <c r="V81" s="40"/>
      <c r="W81" s="41" t="str">
        <f t="array" ref="W81">IF(LEFT($F81,2)="ST",SUM(IF(($V81&gt;='Támogatások 2014'!$I$2:$I$7)*($V81&lt;='Támogatások 2014'!$J$2:$J$7),'Támogatások 2014'!$K$2:$K$7,0)),"")</f>
        <v/>
      </c>
      <c r="X81" s="41" t="str">
        <f t="shared" si="13"/>
        <v/>
      </c>
    </row>
    <row r="82" spans="1:24" ht="15.75" x14ac:dyDescent="0.25">
      <c r="A82" s="53"/>
      <c r="B82" s="53"/>
      <c r="C82" s="56"/>
      <c r="D82" s="55"/>
      <c r="E82" s="39"/>
      <c r="F82" s="36"/>
      <c r="G82" s="36"/>
      <c r="H82" s="43" t="str">
        <f>IF(F82="SMS",IFERROR(VLOOKUP($G82,'Támogatások 2014'!$B:$F,2,FALSE),""),IF($F82="SMP",IFERROR(VLOOKUP($G82,'Támogatások 2014'!$B:$F,3,FALSE),""),""))</f>
        <v/>
      </c>
      <c r="I82" s="43" t="str">
        <f>IF(LEFT($F82,2)="ST",IFERROR(VLOOKUP($G82,'Támogatások 2014'!$B:$F,4,FALSE),""),"")</f>
        <v/>
      </c>
      <c r="J82" s="43" t="str">
        <f>IF(LEFT($F82,2)="ST",IFERROR(VLOOKUP($G82,'Támogatások 2014'!$B:$F,5,FALSE),""),"")</f>
        <v/>
      </c>
      <c r="K82" s="37"/>
      <c r="L82" s="37"/>
      <c r="M82" s="44" t="str">
        <f t="shared" si="7"/>
        <v/>
      </c>
      <c r="N82" s="50"/>
      <c r="O82" s="44" t="str">
        <f t="shared" si="8"/>
        <v/>
      </c>
      <c r="P82" s="51" t="str">
        <f t="shared" si="9"/>
        <v/>
      </c>
      <c r="Q82" s="44" t="str">
        <f t="shared" si="10"/>
        <v/>
      </c>
      <c r="R82" s="44">
        <f t="shared" si="11"/>
        <v>0</v>
      </c>
      <c r="S82" s="44">
        <f t="shared" si="12"/>
        <v>0</v>
      </c>
      <c r="T82" s="38"/>
      <c r="U82" s="36"/>
      <c r="V82" s="40"/>
      <c r="W82" s="41" t="str">
        <f t="array" ref="W82">IF(LEFT($F82,2)="ST",SUM(IF(($V82&gt;='Támogatások 2014'!$I$2:$I$7)*($V82&lt;='Támogatások 2014'!$J$2:$J$7),'Támogatások 2014'!$K$2:$K$7,0)),"")</f>
        <v/>
      </c>
      <c r="X82" s="41" t="str">
        <f t="shared" si="13"/>
        <v/>
      </c>
    </row>
    <row r="83" spans="1:24" ht="15.75" x14ac:dyDescent="0.25">
      <c r="A83" s="53"/>
      <c r="B83" s="53"/>
      <c r="C83" s="56"/>
      <c r="D83" s="55"/>
      <c r="E83" s="39"/>
      <c r="F83" s="36"/>
      <c r="G83" s="36"/>
      <c r="H83" s="43" t="str">
        <f>IF(F83="SMS",IFERROR(VLOOKUP($G83,'Támogatások 2014'!$B:$F,2,FALSE),""),IF($F83="SMP",IFERROR(VLOOKUP($G83,'Támogatások 2014'!$B:$F,3,FALSE),""),""))</f>
        <v/>
      </c>
      <c r="I83" s="43" t="str">
        <f>IF(LEFT($F83,2)="ST",IFERROR(VLOOKUP($G83,'Támogatások 2014'!$B:$F,4,FALSE),""),"")</f>
        <v/>
      </c>
      <c r="J83" s="43" t="str">
        <f>IF(LEFT($F83,2)="ST",IFERROR(VLOOKUP($G83,'Támogatások 2014'!$B:$F,5,FALSE),""),"")</f>
        <v/>
      </c>
      <c r="K83" s="37"/>
      <c r="L83" s="37"/>
      <c r="M83" s="44" t="str">
        <f t="shared" si="7"/>
        <v/>
      </c>
      <c r="N83" s="50"/>
      <c r="O83" s="44" t="str">
        <f t="shared" si="8"/>
        <v/>
      </c>
      <c r="P83" s="51" t="str">
        <f t="shared" si="9"/>
        <v/>
      </c>
      <c r="Q83" s="44" t="str">
        <f t="shared" si="10"/>
        <v/>
      </c>
      <c r="R83" s="44">
        <f t="shared" si="11"/>
        <v>0</v>
      </c>
      <c r="S83" s="44">
        <f t="shared" si="12"/>
        <v>0</v>
      </c>
      <c r="T83" s="38"/>
      <c r="U83" s="36"/>
      <c r="V83" s="40"/>
      <c r="W83" s="41" t="str">
        <f t="array" ref="W83">IF(LEFT($F83,2)="ST",SUM(IF(($V83&gt;='Támogatások 2014'!$I$2:$I$7)*($V83&lt;='Támogatások 2014'!$J$2:$J$7),'Támogatások 2014'!$K$2:$K$7,0)),"")</f>
        <v/>
      </c>
      <c r="X83" s="41" t="str">
        <f t="shared" si="13"/>
        <v/>
      </c>
    </row>
    <row r="84" spans="1:24" ht="15.75" x14ac:dyDescent="0.25">
      <c r="A84" s="53"/>
      <c r="B84" s="53"/>
      <c r="C84" s="56"/>
      <c r="D84" s="55"/>
      <c r="E84" s="39"/>
      <c r="F84" s="36"/>
      <c r="G84" s="36"/>
      <c r="H84" s="43" t="str">
        <f>IF(F84="SMS",IFERROR(VLOOKUP($G84,'Támogatások 2014'!$B:$F,2,FALSE),""),IF($F84="SMP",IFERROR(VLOOKUP($G84,'Támogatások 2014'!$B:$F,3,FALSE),""),""))</f>
        <v/>
      </c>
      <c r="I84" s="43" t="str">
        <f>IF(LEFT($F84,2)="ST",IFERROR(VLOOKUP($G84,'Támogatások 2014'!$B:$F,4,FALSE),""),"")</f>
        <v/>
      </c>
      <c r="J84" s="43" t="str">
        <f>IF(LEFT($F84,2)="ST",IFERROR(VLOOKUP($G84,'Támogatások 2014'!$B:$F,5,FALSE),""),"")</f>
        <v/>
      </c>
      <c r="K84" s="37"/>
      <c r="L84" s="37"/>
      <c r="M84" s="44" t="str">
        <f t="shared" si="7"/>
        <v/>
      </c>
      <c r="N84" s="50"/>
      <c r="O84" s="44" t="str">
        <f t="shared" si="8"/>
        <v/>
      </c>
      <c r="P84" s="51" t="str">
        <f t="shared" si="9"/>
        <v/>
      </c>
      <c r="Q84" s="44" t="str">
        <f t="shared" si="10"/>
        <v/>
      </c>
      <c r="R84" s="44">
        <f t="shared" si="11"/>
        <v>0</v>
      </c>
      <c r="S84" s="44">
        <f t="shared" si="12"/>
        <v>0</v>
      </c>
      <c r="T84" s="38"/>
      <c r="U84" s="36"/>
      <c r="V84" s="40"/>
      <c r="W84" s="41" t="str">
        <f t="array" ref="W84">IF(LEFT($F84,2)="ST",SUM(IF(($V84&gt;='Támogatások 2014'!$I$2:$I$7)*($V84&lt;='Támogatások 2014'!$J$2:$J$7),'Támogatások 2014'!$K$2:$K$7,0)),"")</f>
        <v/>
      </c>
      <c r="X84" s="41" t="str">
        <f t="shared" si="13"/>
        <v/>
      </c>
    </row>
    <row r="85" spans="1:24" ht="15.75" x14ac:dyDescent="0.25">
      <c r="A85" s="53"/>
      <c r="B85" s="53"/>
      <c r="C85" s="56"/>
      <c r="D85" s="55"/>
      <c r="E85" s="39"/>
      <c r="F85" s="36"/>
      <c r="G85" s="36"/>
      <c r="H85" s="43" t="str">
        <f>IF(F85="SMS",IFERROR(VLOOKUP($G85,'Támogatások 2014'!$B:$F,2,FALSE),""),IF($F85="SMP",IFERROR(VLOOKUP($G85,'Támogatások 2014'!$B:$F,3,FALSE),""),""))</f>
        <v/>
      </c>
      <c r="I85" s="43" t="str">
        <f>IF(LEFT($F85,2)="ST",IFERROR(VLOOKUP($G85,'Támogatások 2014'!$B:$F,4,FALSE),""),"")</f>
        <v/>
      </c>
      <c r="J85" s="43" t="str">
        <f>IF(LEFT($F85,2)="ST",IFERROR(VLOOKUP($G85,'Támogatások 2014'!$B:$F,5,FALSE),""),"")</f>
        <v/>
      </c>
      <c r="K85" s="37"/>
      <c r="L85" s="37"/>
      <c r="M85" s="44" t="str">
        <f t="shared" si="7"/>
        <v/>
      </c>
      <c r="N85" s="50"/>
      <c r="O85" s="44" t="str">
        <f t="shared" si="8"/>
        <v/>
      </c>
      <c r="P85" s="51" t="str">
        <f t="shared" si="9"/>
        <v/>
      </c>
      <c r="Q85" s="44" t="str">
        <f t="shared" si="10"/>
        <v/>
      </c>
      <c r="R85" s="44">
        <f t="shared" si="11"/>
        <v>0</v>
      </c>
      <c r="S85" s="44">
        <f t="shared" si="12"/>
        <v>0</v>
      </c>
      <c r="T85" s="38"/>
      <c r="U85" s="36"/>
      <c r="V85" s="40"/>
      <c r="W85" s="41" t="str">
        <f t="array" ref="W85">IF(LEFT($F85,2)="ST",SUM(IF(($V85&gt;='Támogatások 2014'!$I$2:$I$7)*($V85&lt;='Támogatások 2014'!$J$2:$J$7),'Támogatások 2014'!$K$2:$K$7,0)),"")</f>
        <v/>
      </c>
      <c r="X85" s="41" t="str">
        <f t="shared" si="13"/>
        <v/>
      </c>
    </row>
    <row r="86" spans="1:24" ht="15.75" x14ac:dyDescent="0.25">
      <c r="A86" s="53"/>
      <c r="B86" s="53"/>
      <c r="C86" s="56"/>
      <c r="D86" s="55"/>
      <c r="E86" s="39"/>
      <c r="F86" s="36"/>
      <c r="G86" s="36"/>
      <c r="H86" s="43" t="str">
        <f>IF(F86="SMS",IFERROR(VLOOKUP($G86,'Támogatások 2014'!$B:$F,2,FALSE),""),IF($F86="SMP",IFERROR(VLOOKUP($G86,'Támogatások 2014'!$B:$F,3,FALSE),""),""))</f>
        <v/>
      </c>
      <c r="I86" s="43" t="str">
        <f>IF(LEFT($F86,2)="ST",IFERROR(VLOOKUP($G86,'Támogatások 2014'!$B:$F,4,FALSE),""),"")</f>
        <v/>
      </c>
      <c r="J86" s="43" t="str">
        <f>IF(LEFT($F86,2)="ST",IFERROR(VLOOKUP($G86,'Támogatások 2014'!$B:$F,5,FALSE),""),"")</f>
        <v/>
      </c>
      <c r="K86" s="37"/>
      <c r="L86" s="37"/>
      <c r="M86" s="44" t="str">
        <f t="shared" si="7"/>
        <v/>
      </c>
      <c r="N86" s="50"/>
      <c r="O86" s="44" t="str">
        <f t="shared" si="8"/>
        <v/>
      </c>
      <c r="P86" s="51" t="str">
        <f t="shared" si="9"/>
        <v/>
      </c>
      <c r="Q86" s="44" t="str">
        <f t="shared" si="10"/>
        <v/>
      </c>
      <c r="R86" s="44">
        <f t="shared" si="11"/>
        <v>0</v>
      </c>
      <c r="S86" s="44">
        <f t="shared" si="12"/>
        <v>0</v>
      </c>
      <c r="T86" s="38"/>
      <c r="U86" s="36"/>
      <c r="V86" s="40"/>
      <c r="W86" s="41" t="str">
        <f t="array" ref="W86">IF(LEFT($F86,2)="ST",SUM(IF(($V86&gt;='Támogatások 2014'!$I$2:$I$7)*($V86&lt;='Támogatások 2014'!$J$2:$J$7),'Támogatások 2014'!$K$2:$K$7,0)),"")</f>
        <v/>
      </c>
      <c r="X86" s="41" t="str">
        <f t="shared" si="13"/>
        <v/>
      </c>
    </row>
    <row r="87" spans="1:24" ht="15.75" x14ac:dyDescent="0.25">
      <c r="A87" s="53"/>
      <c r="B87" s="53"/>
      <c r="C87" s="56"/>
      <c r="D87" s="55"/>
      <c r="E87" s="39"/>
      <c r="F87" s="36"/>
      <c r="G87" s="36"/>
      <c r="H87" s="43" t="str">
        <f>IF(F87="SMS",IFERROR(VLOOKUP($G87,'Támogatások 2014'!$B:$F,2,FALSE),""),IF($F87="SMP",IFERROR(VLOOKUP($G87,'Támogatások 2014'!$B:$F,3,FALSE),""),""))</f>
        <v/>
      </c>
      <c r="I87" s="43" t="str">
        <f>IF(LEFT($F87,2)="ST",IFERROR(VLOOKUP($G87,'Támogatások 2014'!$B:$F,4,FALSE),""),"")</f>
        <v/>
      </c>
      <c r="J87" s="43" t="str">
        <f>IF(LEFT($F87,2)="ST",IFERROR(VLOOKUP($G87,'Támogatások 2014'!$B:$F,5,FALSE),""),"")</f>
        <v/>
      </c>
      <c r="K87" s="37"/>
      <c r="L87" s="37"/>
      <c r="M87" s="44" t="str">
        <f t="shared" si="7"/>
        <v/>
      </c>
      <c r="N87" s="50"/>
      <c r="O87" s="44" t="str">
        <f t="shared" si="8"/>
        <v/>
      </c>
      <c r="P87" s="51" t="str">
        <f t="shared" si="9"/>
        <v/>
      </c>
      <c r="Q87" s="44" t="str">
        <f t="shared" si="10"/>
        <v/>
      </c>
      <c r="R87" s="44">
        <f t="shared" si="11"/>
        <v>0</v>
      </c>
      <c r="S87" s="44">
        <f t="shared" si="12"/>
        <v>0</v>
      </c>
      <c r="T87" s="38"/>
      <c r="U87" s="36"/>
      <c r="V87" s="40"/>
      <c r="W87" s="41" t="str">
        <f t="array" ref="W87">IF(LEFT($F87,2)="ST",SUM(IF(($V87&gt;='Támogatások 2014'!$I$2:$I$7)*($V87&lt;='Támogatások 2014'!$J$2:$J$7),'Támogatások 2014'!$K$2:$K$7,0)),"")</f>
        <v/>
      </c>
      <c r="X87" s="41" t="str">
        <f t="shared" si="13"/>
        <v/>
      </c>
    </row>
    <row r="88" spans="1:24" ht="15.75" x14ac:dyDescent="0.25">
      <c r="A88" s="39"/>
      <c r="B88" s="39"/>
      <c r="C88" s="56"/>
      <c r="D88" s="55"/>
      <c r="E88" s="39"/>
      <c r="F88" s="36"/>
      <c r="G88" s="36"/>
      <c r="H88" s="43" t="str">
        <f>IF(F88="SMS",IFERROR(VLOOKUP($G88,'Támogatások 2014'!$B:$F,2,FALSE),""),IF($F88="SMP",IFERROR(VLOOKUP($G88,'Támogatások 2014'!$B:$F,3,FALSE),""),""))</f>
        <v/>
      </c>
      <c r="I88" s="43" t="str">
        <f>IF(LEFT($F88,2)="ST",IFERROR(VLOOKUP($G88,'Támogatások 2014'!$B:$F,4,FALSE),""),"")</f>
        <v/>
      </c>
      <c r="J88" s="43" t="str">
        <f>IF(LEFT($F88,2)="ST",IFERROR(VLOOKUP($G88,'Támogatások 2014'!$B:$F,5,FALSE),""),"")</f>
        <v/>
      </c>
      <c r="K88" s="37"/>
      <c r="L88" s="37"/>
      <c r="M88" s="44" t="str">
        <f t="shared" si="7"/>
        <v/>
      </c>
      <c r="N88" s="50"/>
      <c r="O88" s="44" t="str">
        <f t="shared" si="8"/>
        <v/>
      </c>
      <c r="P88" s="51" t="str">
        <f t="shared" si="9"/>
        <v/>
      </c>
      <c r="Q88" s="44" t="str">
        <f t="shared" si="10"/>
        <v/>
      </c>
      <c r="R88" s="44">
        <f t="shared" si="11"/>
        <v>0</v>
      </c>
      <c r="S88" s="44">
        <f t="shared" si="12"/>
        <v>0</v>
      </c>
      <c r="T88" s="38"/>
      <c r="U88" s="36"/>
      <c r="V88" s="40"/>
      <c r="W88" s="41" t="str">
        <f t="array" ref="W88">IF(LEFT($F88,2)="ST",SUM(IF(($V88&gt;='Támogatások 2014'!$I$2:$I$7)*($V88&lt;='Támogatások 2014'!$J$2:$J$7),'Támogatások 2014'!$K$2:$K$7,0)),"")</f>
        <v/>
      </c>
      <c r="X88" s="41" t="str">
        <f t="shared" si="13"/>
        <v/>
      </c>
    </row>
    <row r="89" spans="1:24" ht="15.75" x14ac:dyDescent="0.25">
      <c r="A89" s="39"/>
      <c r="B89" s="39"/>
      <c r="C89" s="56"/>
      <c r="D89" s="55"/>
      <c r="E89" s="39"/>
      <c r="F89" s="36"/>
      <c r="G89" s="36"/>
      <c r="H89" s="43" t="str">
        <f>IF(F89="SMS",IFERROR(VLOOKUP($G89,'Támogatások 2014'!$B:$F,2,FALSE),""),IF($F89="SMP",IFERROR(VLOOKUP($G89,'Támogatások 2014'!$B:$F,3,FALSE),""),""))</f>
        <v/>
      </c>
      <c r="I89" s="43" t="str">
        <f>IF(LEFT($F89,2)="ST",IFERROR(VLOOKUP($G89,'Támogatások 2014'!$B:$F,4,FALSE),""),"")</f>
        <v/>
      </c>
      <c r="J89" s="43" t="str">
        <f>IF(LEFT($F89,2)="ST",IFERROR(VLOOKUP($G89,'Támogatások 2014'!$B:$F,5,FALSE),""),"")</f>
        <v/>
      </c>
      <c r="K89" s="37"/>
      <c r="L89" s="37"/>
      <c r="M89" s="44" t="str">
        <f t="shared" si="7"/>
        <v/>
      </c>
      <c r="N89" s="50"/>
      <c r="O89" s="44" t="str">
        <f t="shared" si="8"/>
        <v/>
      </c>
      <c r="P89" s="51" t="str">
        <f t="shared" si="9"/>
        <v/>
      </c>
      <c r="Q89" s="44" t="str">
        <f t="shared" si="10"/>
        <v/>
      </c>
      <c r="R89" s="44">
        <f t="shared" si="11"/>
        <v>0</v>
      </c>
      <c r="S89" s="44">
        <f t="shared" si="12"/>
        <v>0</v>
      </c>
      <c r="T89" s="38"/>
      <c r="U89" s="36"/>
      <c r="V89" s="40"/>
      <c r="W89" s="41" t="str">
        <f t="array" ref="W89">IF(LEFT($F89,2)="ST",SUM(IF(($V89&gt;='Támogatások 2014'!$I$2:$I$7)*($V89&lt;='Támogatások 2014'!$J$2:$J$7),'Támogatások 2014'!$K$2:$K$7,0)),"")</f>
        <v/>
      </c>
      <c r="X89" s="41" t="str">
        <f t="shared" si="13"/>
        <v/>
      </c>
    </row>
    <row r="90" spans="1:24" ht="15.75" x14ac:dyDescent="0.25">
      <c r="A90" s="39"/>
      <c r="B90" s="39"/>
      <c r="C90" s="56"/>
      <c r="D90" s="55"/>
      <c r="E90" s="39"/>
      <c r="F90" s="36"/>
      <c r="G90" s="36"/>
      <c r="H90" s="43" t="str">
        <f>IF(F90="SMS",IFERROR(VLOOKUP($G90,'Támogatások 2014'!$B:$F,2,FALSE),""),IF($F90="SMP",IFERROR(VLOOKUP($G90,'Támogatások 2014'!$B:$F,3,FALSE),""),""))</f>
        <v/>
      </c>
      <c r="I90" s="43" t="str">
        <f>IF(LEFT($F90,2)="ST",IFERROR(VLOOKUP($G90,'Támogatások 2014'!$B:$F,4,FALSE),""),"")</f>
        <v/>
      </c>
      <c r="J90" s="43" t="str">
        <f>IF(LEFT($F90,2)="ST",IFERROR(VLOOKUP($G90,'Támogatások 2014'!$B:$F,5,FALSE),""),"")</f>
        <v/>
      </c>
      <c r="K90" s="37"/>
      <c r="L90" s="37"/>
      <c r="M90" s="44" t="str">
        <f t="shared" si="7"/>
        <v/>
      </c>
      <c r="N90" s="50"/>
      <c r="O90" s="44" t="str">
        <f t="shared" si="8"/>
        <v/>
      </c>
      <c r="P90" s="51" t="str">
        <f t="shared" si="9"/>
        <v/>
      </c>
      <c r="Q90" s="44" t="str">
        <f t="shared" si="10"/>
        <v/>
      </c>
      <c r="R90" s="44">
        <f t="shared" si="11"/>
        <v>0</v>
      </c>
      <c r="S90" s="44">
        <f t="shared" si="12"/>
        <v>0</v>
      </c>
      <c r="T90" s="38"/>
      <c r="U90" s="36"/>
      <c r="V90" s="40"/>
      <c r="W90" s="41" t="str">
        <f t="array" ref="W90">IF(LEFT($F90,2)="ST",SUM(IF(($V90&gt;='Támogatások 2014'!$I$2:$I$7)*($V90&lt;='Támogatások 2014'!$J$2:$J$7),'Támogatások 2014'!$K$2:$K$7,0)),"")</f>
        <v/>
      </c>
      <c r="X90" s="41" t="str">
        <f t="shared" si="13"/>
        <v/>
      </c>
    </row>
    <row r="91" spans="1:24" ht="15.75" x14ac:dyDescent="0.25">
      <c r="A91" s="39"/>
      <c r="B91" s="39"/>
      <c r="C91" s="56"/>
      <c r="D91" s="55"/>
      <c r="E91" s="39"/>
      <c r="F91" s="36"/>
      <c r="G91" s="36"/>
      <c r="H91" s="43" t="str">
        <f>IF(F91="SMS",IFERROR(VLOOKUP($G91,'Támogatások 2014'!$B:$F,2,FALSE),""),IF($F91="SMP",IFERROR(VLOOKUP($G91,'Támogatások 2014'!$B:$F,3,FALSE),""),""))</f>
        <v/>
      </c>
      <c r="I91" s="43" t="str">
        <f>IF(LEFT($F91,2)="ST",IFERROR(VLOOKUP($G91,'Támogatások 2014'!$B:$F,4,FALSE),""),"")</f>
        <v/>
      </c>
      <c r="J91" s="43" t="str">
        <f>IF(LEFT($F91,2)="ST",IFERROR(VLOOKUP($G91,'Támogatások 2014'!$B:$F,5,FALSE),""),"")</f>
        <v/>
      </c>
      <c r="K91" s="37"/>
      <c r="L91" s="37"/>
      <c r="M91" s="44" t="str">
        <f t="shared" si="7"/>
        <v/>
      </c>
      <c r="N91" s="50"/>
      <c r="O91" s="44" t="str">
        <f t="shared" si="8"/>
        <v/>
      </c>
      <c r="P91" s="51" t="str">
        <f t="shared" si="9"/>
        <v/>
      </c>
      <c r="Q91" s="44" t="str">
        <f t="shared" si="10"/>
        <v/>
      </c>
      <c r="R91" s="44">
        <f t="shared" si="11"/>
        <v>0</v>
      </c>
      <c r="S91" s="44">
        <f t="shared" si="12"/>
        <v>0</v>
      </c>
      <c r="T91" s="38"/>
      <c r="U91" s="36"/>
      <c r="V91" s="40"/>
      <c r="W91" s="41" t="str">
        <f t="array" ref="W91">IF(LEFT($F91,2)="ST",SUM(IF(($V91&gt;='Támogatások 2014'!$I$2:$I$7)*($V91&lt;='Támogatások 2014'!$J$2:$J$7),'Támogatások 2014'!$K$2:$K$7,0)),"")</f>
        <v/>
      </c>
      <c r="X91" s="41" t="str">
        <f t="shared" si="13"/>
        <v/>
      </c>
    </row>
    <row r="92" spans="1:24" ht="15.75" x14ac:dyDescent="0.25">
      <c r="A92" s="39"/>
      <c r="B92" s="39"/>
      <c r="C92" s="56"/>
      <c r="D92" s="55"/>
      <c r="E92" s="39"/>
      <c r="F92" s="36"/>
      <c r="G92" s="36"/>
      <c r="H92" s="43" t="str">
        <f>IF(F92="SMS",IFERROR(VLOOKUP($G92,'Támogatások 2014'!$B:$F,2,FALSE),""),IF($F92="SMP",IFERROR(VLOOKUP($G92,'Támogatások 2014'!$B:$F,3,FALSE),""),""))</f>
        <v/>
      </c>
      <c r="I92" s="43" t="str">
        <f>IF(LEFT($F92,2)="ST",IFERROR(VLOOKUP($G92,'Támogatások 2014'!$B:$F,4,FALSE),""),"")</f>
        <v/>
      </c>
      <c r="J92" s="43" t="str">
        <f>IF(LEFT($F92,2)="ST",IFERROR(VLOOKUP($G92,'Támogatások 2014'!$B:$F,5,FALSE),""),"")</f>
        <v/>
      </c>
      <c r="K92" s="37"/>
      <c r="L92" s="37"/>
      <c r="M92" s="44" t="str">
        <f t="shared" si="7"/>
        <v/>
      </c>
      <c r="N92" s="50"/>
      <c r="O92" s="44" t="str">
        <f t="shared" si="8"/>
        <v/>
      </c>
      <c r="P92" s="51" t="str">
        <f t="shared" si="9"/>
        <v/>
      </c>
      <c r="Q92" s="44" t="str">
        <f t="shared" si="10"/>
        <v/>
      </c>
      <c r="R92" s="44">
        <f t="shared" si="11"/>
        <v>0</v>
      </c>
      <c r="S92" s="44">
        <f t="shared" si="12"/>
        <v>0</v>
      </c>
      <c r="T92" s="38"/>
      <c r="U92" s="36"/>
      <c r="V92" s="40"/>
      <c r="W92" s="41" t="str">
        <f t="array" ref="W92">IF(LEFT($F92,2)="ST",SUM(IF(($V92&gt;='Támogatások 2014'!$I$2:$I$7)*($V92&lt;='Támogatások 2014'!$J$2:$J$7),'Támogatások 2014'!$K$2:$K$7,0)),"")</f>
        <v/>
      </c>
      <c r="X92" s="41" t="str">
        <f t="shared" si="13"/>
        <v/>
      </c>
    </row>
    <row r="93" spans="1:24" ht="15.75" x14ac:dyDescent="0.25">
      <c r="A93" s="39"/>
      <c r="B93" s="39"/>
      <c r="C93" s="56"/>
      <c r="D93" s="55"/>
      <c r="E93" s="39"/>
      <c r="F93" s="36"/>
      <c r="G93" s="36"/>
      <c r="H93" s="43" t="str">
        <f>IF(F93="SMS",IFERROR(VLOOKUP($G93,'Támogatások 2014'!$B:$F,2,FALSE),""),IF($F93="SMP",IFERROR(VLOOKUP($G93,'Támogatások 2014'!$B:$F,3,FALSE),""),""))</f>
        <v/>
      </c>
      <c r="I93" s="43" t="str">
        <f>IF(LEFT($F93,2)="ST",IFERROR(VLOOKUP($G93,'Támogatások 2014'!$B:$F,4,FALSE),""),"")</f>
        <v/>
      </c>
      <c r="J93" s="43" t="str">
        <f>IF(LEFT($F93,2)="ST",IFERROR(VLOOKUP($G93,'Támogatások 2014'!$B:$F,5,FALSE),""),"")</f>
        <v/>
      </c>
      <c r="K93" s="37"/>
      <c r="L93" s="37"/>
      <c r="M93" s="44" t="str">
        <f t="shared" si="7"/>
        <v/>
      </c>
      <c r="N93" s="50"/>
      <c r="O93" s="44" t="str">
        <f t="shared" si="8"/>
        <v/>
      </c>
      <c r="P93" s="51" t="str">
        <f t="shared" si="9"/>
        <v/>
      </c>
      <c r="Q93" s="44" t="str">
        <f t="shared" si="10"/>
        <v/>
      </c>
      <c r="R93" s="44">
        <f t="shared" si="11"/>
        <v>0</v>
      </c>
      <c r="S93" s="44">
        <f t="shared" si="12"/>
        <v>0</v>
      </c>
      <c r="T93" s="38"/>
      <c r="U93" s="36"/>
      <c r="V93" s="40"/>
      <c r="W93" s="41" t="str">
        <f t="array" ref="W93">IF(LEFT($F93,2)="ST",SUM(IF(($V93&gt;='Támogatások 2014'!$I$2:$I$7)*($V93&lt;='Támogatások 2014'!$J$2:$J$7),'Támogatások 2014'!$K$2:$K$7,0)),"")</f>
        <v/>
      </c>
      <c r="X93" s="41" t="str">
        <f t="shared" si="13"/>
        <v/>
      </c>
    </row>
    <row r="94" spans="1:24" ht="15.75" x14ac:dyDescent="0.25">
      <c r="A94" s="39"/>
      <c r="B94" s="39"/>
      <c r="C94" s="56"/>
      <c r="D94" s="55"/>
      <c r="E94" s="39"/>
      <c r="F94" s="36"/>
      <c r="G94" s="36"/>
      <c r="H94" s="43" t="str">
        <f>IF(F94="SMS",IFERROR(VLOOKUP($G94,'Támogatások 2014'!$B:$F,2,FALSE),""),IF($F94="SMP",IFERROR(VLOOKUP($G94,'Támogatások 2014'!$B:$F,3,FALSE),""),""))</f>
        <v/>
      </c>
      <c r="I94" s="43" t="str">
        <f>IF(LEFT($F94,2)="ST",IFERROR(VLOOKUP($G94,'Támogatások 2014'!$B:$F,4,FALSE),""),"")</f>
        <v/>
      </c>
      <c r="J94" s="43" t="str">
        <f>IF(LEFT($F94,2)="ST",IFERROR(VLOOKUP($G94,'Támogatások 2014'!$B:$F,5,FALSE),""),"")</f>
        <v/>
      </c>
      <c r="K94" s="37"/>
      <c r="L94" s="37"/>
      <c r="M94" s="44" t="str">
        <f t="shared" si="7"/>
        <v/>
      </c>
      <c r="N94" s="50"/>
      <c r="O94" s="44" t="str">
        <f t="shared" si="8"/>
        <v/>
      </c>
      <c r="P94" s="51" t="str">
        <f t="shared" si="9"/>
        <v/>
      </c>
      <c r="Q94" s="44" t="str">
        <f t="shared" si="10"/>
        <v/>
      </c>
      <c r="R94" s="44">
        <f t="shared" si="11"/>
        <v>0</v>
      </c>
      <c r="S94" s="44">
        <f t="shared" si="12"/>
        <v>0</v>
      </c>
      <c r="T94" s="38"/>
      <c r="U94" s="36"/>
      <c r="V94" s="40"/>
      <c r="W94" s="41" t="str">
        <f t="array" ref="W94">IF(LEFT($F94,2)="ST",SUM(IF(($V94&gt;='Támogatások 2014'!$I$2:$I$7)*($V94&lt;='Támogatások 2014'!$J$2:$J$7),'Támogatások 2014'!$K$2:$K$7,0)),"")</f>
        <v/>
      </c>
      <c r="X94" s="41" t="str">
        <f t="shared" si="13"/>
        <v/>
      </c>
    </row>
    <row r="95" spans="1:24" ht="15.75" x14ac:dyDescent="0.25">
      <c r="A95" s="39"/>
      <c r="B95" s="39"/>
      <c r="C95" s="56"/>
      <c r="D95" s="55"/>
      <c r="E95" s="39"/>
      <c r="F95" s="36"/>
      <c r="G95" s="36"/>
      <c r="H95" s="43" t="str">
        <f>IF(F95="SMS",IFERROR(VLOOKUP($G95,'Támogatások 2014'!$B:$F,2,FALSE),""),IF($F95="SMP",IFERROR(VLOOKUP($G95,'Támogatások 2014'!$B:$F,3,FALSE),""),""))</f>
        <v/>
      </c>
      <c r="I95" s="43" t="str">
        <f>IF(LEFT($F95,2)="ST",IFERROR(VLOOKUP($G95,'Támogatások 2014'!$B:$F,4,FALSE),""),"")</f>
        <v/>
      </c>
      <c r="J95" s="43" t="str">
        <f>IF(LEFT($F95,2)="ST",IFERROR(VLOOKUP($G95,'Támogatások 2014'!$B:$F,5,FALSE),""),"")</f>
        <v/>
      </c>
      <c r="K95" s="37"/>
      <c r="L95" s="37"/>
      <c r="M95" s="44" t="str">
        <f t="shared" si="7"/>
        <v/>
      </c>
      <c r="N95" s="50"/>
      <c r="O95" s="44" t="str">
        <f t="shared" si="8"/>
        <v/>
      </c>
      <c r="P95" s="51" t="str">
        <f t="shared" si="9"/>
        <v/>
      </c>
      <c r="Q95" s="44" t="str">
        <f t="shared" si="10"/>
        <v/>
      </c>
      <c r="R95" s="44">
        <f t="shared" si="11"/>
        <v>0</v>
      </c>
      <c r="S95" s="44">
        <f t="shared" si="12"/>
        <v>0</v>
      </c>
      <c r="T95" s="38"/>
      <c r="U95" s="36"/>
      <c r="V95" s="40"/>
      <c r="W95" s="41" t="str">
        <f t="array" ref="W95">IF(LEFT($F95,2)="ST",SUM(IF(($V95&gt;='Támogatások 2014'!$I$2:$I$7)*($V95&lt;='Támogatások 2014'!$J$2:$J$7),'Támogatások 2014'!$K$2:$K$7,0)),"")</f>
        <v/>
      </c>
      <c r="X95" s="41" t="str">
        <f t="shared" si="13"/>
        <v/>
      </c>
    </row>
    <row r="96" spans="1:24" ht="15.75" x14ac:dyDescent="0.25">
      <c r="A96" s="39"/>
      <c r="B96" s="39"/>
      <c r="C96" s="56"/>
      <c r="D96" s="55"/>
      <c r="E96" s="39"/>
      <c r="F96" s="36"/>
      <c r="G96" s="36"/>
      <c r="H96" s="43" t="str">
        <f>IF(F96="SMS",IFERROR(VLOOKUP($G96,'Támogatások 2014'!$B:$F,2,FALSE),""),IF($F96="SMP",IFERROR(VLOOKUP($G96,'Támogatások 2014'!$B:$F,3,FALSE),""),""))</f>
        <v/>
      </c>
      <c r="I96" s="43" t="str">
        <f>IF(LEFT($F96,2)="ST",IFERROR(VLOOKUP($G96,'Támogatások 2014'!$B:$F,4,FALSE),""),"")</f>
        <v/>
      </c>
      <c r="J96" s="43" t="str">
        <f>IF(LEFT($F96,2)="ST",IFERROR(VLOOKUP($G96,'Támogatások 2014'!$B:$F,5,FALSE),""),"")</f>
        <v/>
      </c>
      <c r="K96" s="37"/>
      <c r="L96" s="37"/>
      <c r="M96" s="44" t="str">
        <f t="shared" si="7"/>
        <v/>
      </c>
      <c r="N96" s="50"/>
      <c r="O96" s="44" t="str">
        <f t="shared" si="8"/>
        <v/>
      </c>
      <c r="P96" s="51" t="str">
        <f t="shared" si="9"/>
        <v/>
      </c>
      <c r="Q96" s="44" t="str">
        <f t="shared" si="10"/>
        <v/>
      </c>
      <c r="R96" s="44">
        <f t="shared" si="11"/>
        <v>0</v>
      </c>
      <c r="S96" s="44">
        <f t="shared" si="12"/>
        <v>0</v>
      </c>
      <c r="T96" s="38"/>
      <c r="U96" s="36"/>
      <c r="V96" s="40"/>
      <c r="W96" s="41" t="str">
        <f t="array" ref="W96">IF(LEFT($F96,2)="ST",SUM(IF(($V96&gt;='Támogatások 2014'!$I$2:$I$7)*($V96&lt;='Támogatások 2014'!$J$2:$J$7),'Támogatások 2014'!$K$2:$K$7,0)),"")</f>
        <v/>
      </c>
      <c r="X96" s="41" t="str">
        <f t="shared" si="13"/>
        <v/>
      </c>
    </row>
    <row r="97" spans="1:24" ht="15.75" x14ac:dyDescent="0.25">
      <c r="A97" s="39"/>
      <c r="B97" s="39"/>
      <c r="C97" s="56"/>
      <c r="D97" s="55"/>
      <c r="E97" s="39"/>
      <c r="F97" s="36"/>
      <c r="G97" s="36"/>
      <c r="H97" s="43" t="str">
        <f>IF(F97="SMS",IFERROR(VLOOKUP($G97,'Támogatások 2014'!$B:$F,2,FALSE),""),IF($F97="SMP",IFERROR(VLOOKUP($G97,'Támogatások 2014'!$B:$F,3,FALSE),""),""))</f>
        <v/>
      </c>
      <c r="I97" s="43" t="str">
        <f>IF(LEFT($F97,2)="ST",IFERROR(VLOOKUP($G97,'Támogatások 2014'!$B:$F,4,FALSE),""),"")</f>
        <v/>
      </c>
      <c r="J97" s="43" t="str">
        <f>IF(LEFT($F97,2)="ST",IFERROR(VLOOKUP($G97,'Támogatások 2014'!$B:$F,5,FALSE),""),"")</f>
        <v/>
      </c>
      <c r="K97" s="37"/>
      <c r="L97" s="37"/>
      <c r="M97" s="44" t="str">
        <f t="shared" si="7"/>
        <v/>
      </c>
      <c r="N97" s="50"/>
      <c r="O97" s="44" t="str">
        <f t="shared" si="8"/>
        <v/>
      </c>
      <c r="P97" s="51" t="str">
        <f t="shared" si="9"/>
        <v/>
      </c>
      <c r="Q97" s="44" t="str">
        <f t="shared" si="10"/>
        <v/>
      </c>
      <c r="R97" s="44">
        <f t="shared" si="11"/>
        <v>0</v>
      </c>
      <c r="S97" s="44">
        <f t="shared" si="12"/>
        <v>0</v>
      </c>
      <c r="T97" s="38"/>
      <c r="U97" s="36"/>
      <c r="V97" s="40"/>
      <c r="W97" s="41" t="str">
        <f t="array" ref="W97">IF(LEFT($F97,2)="ST",SUM(IF(($V97&gt;='Támogatások 2014'!$I$2:$I$7)*($V97&lt;='Támogatások 2014'!$J$2:$J$7),'Támogatások 2014'!$K$2:$K$7,0)),"")</f>
        <v/>
      </c>
      <c r="X97" s="41" t="str">
        <f t="shared" si="13"/>
        <v/>
      </c>
    </row>
    <row r="98" spans="1:24" ht="15.75" x14ac:dyDescent="0.25">
      <c r="A98" s="39"/>
      <c r="B98" s="39"/>
      <c r="C98" s="56"/>
      <c r="D98" s="55"/>
      <c r="E98" s="39"/>
      <c r="F98" s="36"/>
      <c r="G98" s="36"/>
      <c r="H98" s="43" t="str">
        <f>IF(F98="SMS",IFERROR(VLOOKUP($G98,'Támogatások 2014'!$B:$F,2,FALSE),""),IF($F98="SMP",IFERROR(VLOOKUP($G98,'Támogatások 2014'!$B:$F,3,FALSE),""),""))</f>
        <v/>
      </c>
      <c r="I98" s="43" t="str">
        <f>IF(LEFT($F98,2)="ST",IFERROR(VLOOKUP($G98,'Támogatások 2014'!$B:$F,4,FALSE),""),"")</f>
        <v/>
      </c>
      <c r="J98" s="43" t="str">
        <f>IF(LEFT($F98,2)="ST",IFERROR(VLOOKUP($G98,'Támogatások 2014'!$B:$F,5,FALSE),""),"")</f>
        <v/>
      </c>
      <c r="K98" s="37"/>
      <c r="L98" s="37"/>
      <c r="M98" s="44" t="str">
        <f t="shared" si="7"/>
        <v/>
      </c>
      <c r="N98" s="50"/>
      <c r="O98" s="44" t="str">
        <f t="shared" si="8"/>
        <v/>
      </c>
      <c r="P98" s="51" t="str">
        <f t="shared" si="9"/>
        <v/>
      </c>
      <c r="Q98" s="44" t="str">
        <f t="shared" si="10"/>
        <v/>
      </c>
      <c r="R98" s="44">
        <f t="shared" si="11"/>
        <v>0</v>
      </c>
      <c r="S98" s="44">
        <f t="shared" si="12"/>
        <v>0</v>
      </c>
      <c r="T98" s="38"/>
      <c r="U98" s="36"/>
      <c r="V98" s="40"/>
      <c r="W98" s="41" t="str">
        <f t="array" ref="W98">IF(LEFT($F98,2)="ST",SUM(IF(($V98&gt;='Támogatások 2014'!$I$2:$I$7)*($V98&lt;='Támogatások 2014'!$J$2:$J$7),'Támogatások 2014'!$K$2:$K$7,0)),"")</f>
        <v/>
      </c>
      <c r="X98" s="41" t="str">
        <f t="shared" si="13"/>
        <v/>
      </c>
    </row>
    <row r="99" spans="1:24" ht="15.75" x14ac:dyDescent="0.25">
      <c r="A99" s="39"/>
      <c r="B99" s="39"/>
      <c r="C99" s="56"/>
      <c r="D99" s="55"/>
      <c r="E99" s="39"/>
      <c r="F99" s="36"/>
      <c r="G99" s="36"/>
      <c r="H99" s="43" t="str">
        <f>IF(F99="SMS",IFERROR(VLOOKUP($G99,'Támogatások 2014'!$B:$F,2,FALSE),""),IF($F99="SMP",IFERROR(VLOOKUP($G99,'Támogatások 2014'!$B:$F,3,FALSE),""),""))</f>
        <v/>
      </c>
      <c r="I99" s="43" t="str">
        <f>IF(LEFT($F99,2)="ST",IFERROR(VLOOKUP($G99,'Támogatások 2014'!$B:$F,4,FALSE),""),"")</f>
        <v/>
      </c>
      <c r="J99" s="43" t="str">
        <f>IF(LEFT($F99,2)="ST",IFERROR(VLOOKUP($G99,'Támogatások 2014'!$B:$F,5,FALSE),""),"")</f>
        <v/>
      </c>
      <c r="K99" s="37"/>
      <c r="L99" s="37"/>
      <c r="M99" s="44" t="str">
        <f t="shared" si="7"/>
        <v/>
      </c>
      <c r="N99" s="50"/>
      <c r="O99" s="44" t="str">
        <f t="shared" si="8"/>
        <v/>
      </c>
      <c r="P99" s="51" t="str">
        <f t="shared" si="9"/>
        <v/>
      </c>
      <c r="Q99" s="44" t="str">
        <f t="shared" si="10"/>
        <v/>
      </c>
      <c r="R99" s="44">
        <f t="shared" si="11"/>
        <v>0</v>
      </c>
      <c r="S99" s="44">
        <f t="shared" si="12"/>
        <v>0</v>
      </c>
      <c r="T99" s="38"/>
      <c r="U99" s="36"/>
      <c r="V99" s="40"/>
      <c r="W99" s="41" t="str">
        <f t="array" ref="W99">IF(LEFT($F99,2)="ST",SUM(IF(($V99&gt;='Támogatások 2014'!$I$2:$I$7)*($V99&lt;='Támogatások 2014'!$J$2:$J$7),'Támogatások 2014'!$K$2:$K$7,0)),"")</f>
        <v/>
      </c>
      <c r="X99" s="41" t="str">
        <f t="shared" si="13"/>
        <v/>
      </c>
    </row>
    <row r="100" spans="1:24" ht="15.75" x14ac:dyDescent="0.25">
      <c r="A100" s="39"/>
      <c r="B100" s="39"/>
      <c r="C100" s="56"/>
      <c r="D100" s="55"/>
      <c r="E100" s="39"/>
      <c r="F100" s="36"/>
      <c r="G100" s="36"/>
      <c r="H100" s="43" t="str">
        <f>IF(F100="SMS",IFERROR(VLOOKUP($G100,'Támogatások 2014'!$B:$F,2,FALSE),""),IF($F100="SMP",IFERROR(VLOOKUP($G100,'Támogatások 2014'!$B:$F,3,FALSE),""),""))</f>
        <v/>
      </c>
      <c r="I100" s="43" t="str">
        <f>IF(LEFT($F100,2)="ST",IFERROR(VLOOKUP($G100,'Támogatások 2014'!$B:$F,4,FALSE),""),"")</f>
        <v/>
      </c>
      <c r="J100" s="43" t="str">
        <f>IF(LEFT($F100,2)="ST",IFERROR(VLOOKUP($G100,'Támogatások 2014'!$B:$F,5,FALSE),""),"")</f>
        <v/>
      </c>
      <c r="K100" s="37"/>
      <c r="L100" s="37"/>
      <c r="M100" s="44" t="str">
        <f t="shared" si="7"/>
        <v/>
      </c>
      <c r="N100" s="50"/>
      <c r="O100" s="44" t="str">
        <f t="shared" si="8"/>
        <v/>
      </c>
      <c r="P100" s="51" t="str">
        <f t="shared" si="9"/>
        <v/>
      </c>
      <c r="Q100" s="44" t="str">
        <f t="shared" si="10"/>
        <v/>
      </c>
      <c r="R100" s="44">
        <f t="shared" si="11"/>
        <v>0</v>
      </c>
      <c r="S100" s="44">
        <f t="shared" si="12"/>
        <v>0</v>
      </c>
      <c r="T100" s="38"/>
      <c r="U100" s="36"/>
      <c r="V100" s="40"/>
      <c r="W100" s="41" t="str">
        <f t="array" ref="W100">IF(LEFT($F100,2)="ST",SUM(IF(($V100&gt;='Támogatások 2014'!$I$2:$I$7)*($V100&lt;='Támogatások 2014'!$J$2:$J$7),'Támogatások 2014'!$K$2:$K$7,0)),"")</f>
        <v/>
      </c>
      <c r="X100" s="41" t="str">
        <f t="shared" si="13"/>
        <v/>
      </c>
    </row>
    <row r="101" spans="1:24" ht="15.75" x14ac:dyDescent="0.25">
      <c r="A101" s="39"/>
      <c r="B101" s="39"/>
      <c r="C101" s="56"/>
      <c r="D101" s="55"/>
      <c r="E101" s="39"/>
      <c r="F101" s="36"/>
      <c r="G101" s="36"/>
      <c r="H101" s="43" t="str">
        <f>IF(F101="SMS",IFERROR(VLOOKUP($G101,'Támogatások 2014'!$B:$F,2,FALSE),""),IF($F101="SMP",IFERROR(VLOOKUP($G101,'Támogatások 2014'!$B:$F,3,FALSE),""),""))</f>
        <v/>
      </c>
      <c r="I101" s="43" t="str">
        <f>IF(LEFT($F101,2)="ST",IFERROR(VLOOKUP($G101,'Támogatások 2014'!$B:$F,4,FALSE),""),"")</f>
        <v/>
      </c>
      <c r="J101" s="43" t="str">
        <f>IF(LEFT($F101,2)="ST",IFERROR(VLOOKUP($G101,'Támogatások 2014'!$B:$F,5,FALSE),""),"")</f>
        <v/>
      </c>
      <c r="K101" s="37"/>
      <c r="L101" s="37"/>
      <c r="M101" s="44" t="str">
        <f t="shared" si="7"/>
        <v/>
      </c>
      <c r="N101" s="50"/>
      <c r="O101" s="44" t="str">
        <f t="shared" si="8"/>
        <v/>
      </c>
      <c r="P101" s="51" t="str">
        <f t="shared" si="9"/>
        <v/>
      </c>
      <c r="Q101" s="44" t="str">
        <f t="shared" si="10"/>
        <v/>
      </c>
      <c r="R101" s="44">
        <f t="shared" si="11"/>
        <v>0</v>
      </c>
      <c r="S101" s="44">
        <f t="shared" si="12"/>
        <v>0</v>
      </c>
      <c r="T101" s="38"/>
      <c r="U101" s="36"/>
      <c r="V101" s="40"/>
      <c r="W101" s="41" t="str">
        <f t="array" ref="W101">IF(LEFT($F101,2)="ST",SUM(IF(($V101&gt;='Támogatások 2014'!$I$2:$I$7)*($V101&lt;='Támogatások 2014'!$J$2:$J$7),'Támogatások 2014'!$K$2:$K$7,0)),"")</f>
        <v/>
      </c>
      <c r="X101" s="41" t="str">
        <f t="shared" si="13"/>
        <v/>
      </c>
    </row>
    <row r="102" spans="1:24" ht="15.75" x14ac:dyDescent="0.25">
      <c r="A102" s="39"/>
      <c r="B102" s="39"/>
      <c r="C102" s="56"/>
      <c r="D102" s="55"/>
      <c r="E102" s="39"/>
      <c r="F102" s="36"/>
      <c r="G102" s="36"/>
      <c r="H102" s="43" t="str">
        <f>IF(F102="SMS",IFERROR(VLOOKUP($G102,'Támogatások 2014'!$B:$F,2,FALSE),""),IF($F102="SMP",IFERROR(VLOOKUP($G102,'Támogatások 2014'!$B:$F,3,FALSE),""),""))</f>
        <v/>
      </c>
      <c r="I102" s="43" t="str">
        <f>IF(LEFT($F102,2)="ST",IFERROR(VLOOKUP($G102,'Támogatások 2014'!$B:$F,4,FALSE),""),"")</f>
        <v/>
      </c>
      <c r="J102" s="43" t="str">
        <f>IF(LEFT($F102,2)="ST",IFERROR(VLOOKUP($G102,'Támogatások 2014'!$B:$F,5,FALSE),""),"")</f>
        <v/>
      </c>
      <c r="K102" s="37"/>
      <c r="L102" s="37"/>
      <c r="M102" s="44" t="str">
        <f t="shared" si="7"/>
        <v/>
      </c>
      <c r="N102" s="50"/>
      <c r="O102" s="44" t="str">
        <f t="shared" si="8"/>
        <v/>
      </c>
      <c r="P102" s="51" t="str">
        <f t="shared" si="9"/>
        <v/>
      </c>
      <c r="Q102" s="44" t="str">
        <f t="shared" si="10"/>
        <v/>
      </c>
      <c r="R102" s="44">
        <f t="shared" si="11"/>
        <v>0</v>
      </c>
      <c r="S102" s="44">
        <f t="shared" si="12"/>
        <v>0</v>
      </c>
      <c r="T102" s="38"/>
      <c r="U102" s="36"/>
      <c r="V102" s="40"/>
      <c r="W102" s="41" t="str">
        <f t="array" ref="W102">IF(LEFT($F102,2)="ST",SUM(IF(($V102&gt;='Támogatások 2014'!$I$2:$I$7)*($V102&lt;='Támogatások 2014'!$J$2:$J$7),'Támogatások 2014'!$K$2:$K$7,0)),"")</f>
        <v/>
      </c>
      <c r="X102" s="41" t="str">
        <f t="shared" si="13"/>
        <v/>
      </c>
    </row>
    <row r="103" spans="1:24" ht="15.75" x14ac:dyDescent="0.25">
      <c r="A103" s="39"/>
      <c r="B103" s="39"/>
      <c r="C103" s="56"/>
      <c r="D103" s="55"/>
      <c r="E103" s="39"/>
      <c r="F103" s="36"/>
      <c r="G103" s="36"/>
      <c r="H103" s="43" t="str">
        <f>IF(F103="SMS",IFERROR(VLOOKUP($G103,'Támogatások 2014'!$B:$F,2,FALSE),""),IF($F103="SMP",IFERROR(VLOOKUP($G103,'Támogatások 2014'!$B:$F,3,FALSE),""),""))</f>
        <v/>
      </c>
      <c r="I103" s="43" t="str">
        <f>IF(LEFT($F103,2)="ST",IFERROR(VLOOKUP($G103,'Támogatások 2014'!$B:$F,4,FALSE),""),"")</f>
        <v/>
      </c>
      <c r="J103" s="43" t="str">
        <f>IF(LEFT($F103,2)="ST",IFERROR(VLOOKUP($G103,'Támogatások 2014'!$B:$F,5,FALSE),""),"")</f>
        <v/>
      </c>
      <c r="K103" s="37"/>
      <c r="L103" s="37"/>
      <c r="M103" s="44" t="str">
        <f t="shared" si="7"/>
        <v/>
      </c>
      <c r="N103" s="50"/>
      <c r="O103" s="44" t="str">
        <f t="shared" si="8"/>
        <v/>
      </c>
      <c r="P103" s="51" t="str">
        <f t="shared" si="9"/>
        <v/>
      </c>
      <c r="Q103" s="44" t="str">
        <f t="shared" si="10"/>
        <v/>
      </c>
      <c r="R103" s="44">
        <f t="shared" si="11"/>
        <v>0</v>
      </c>
      <c r="S103" s="44">
        <f t="shared" si="12"/>
        <v>0</v>
      </c>
      <c r="T103" s="38"/>
      <c r="U103" s="36"/>
      <c r="V103" s="40"/>
      <c r="W103" s="41" t="str">
        <f t="array" ref="W103">IF(LEFT($F103,2)="ST",SUM(IF(($V103&gt;='Támogatások 2014'!$I$2:$I$7)*($V103&lt;='Támogatások 2014'!$J$2:$J$7),'Támogatások 2014'!$K$2:$K$7,0)),"")</f>
        <v/>
      </c>
      <c r="X103" s="41" t="str">
        <f t="shared" si="13"/>
        <v/>
      </c>
    </row>
    <row r="104" spans="1:24" ht="15.75" x14ac:dyDescent="0.25">
      <c r="A104" s="39"/>
      <c r="B104" s="39"/>
      <c r="C104" s="56"/>
      <c r="D104" s="55"/>
      <c r="E104" s="39"/>
      <c r="F104" s="36"/>
      <c r="G104" s="36"/>
      <c r="H104" s="43" t="str">
        <f>IF(F104="SMS",IFERROR(VLOOKUP($G104,'Támogatások 2014'!$B:$F,2,FALSE),""),IF($F104="SMP",IFERROR(VLOOKUP($G104,'Támogatások 2014'!$B:$F,3,FALSE),""),""))</f>
        <v/>
      </c>
      <c r="I104" s="43" t="str">
        <f>IF(LEFT($F104,2)="ST",IFERROR(VLOOKUP($G104,'Támogatások 2014'!$B:$F,4,FALSE),""),"")</f>
        <v/>
      </c>
      <c r="J104" s="43" t="str">
        <f>IF(LEFT($F104,2)="ST",IFERROR(VLOOKUP($G104,'Támogatások 2014'!$B:$F,5,FALSE),""),"")</f>
        <v/>
      </c>
      <c r="K104" s="37"/>
      <c r="L104" s="37"/>
      <c r="M104" s="44" t="str">
        <f t="shared" si="7"/>
        <v/>
      </c>
      <c r="N104" s="50"/>
      <c r="O104" s="44" t="str">
        <f t="shared" si="8"/>
        <v/>
      </c>
      <c r="P104" s="51" t="str">
        <f t="shared" si="9"/>
        <v/>
      </c>
      <c r="Q104" s="44" t="str">
        <f t="shared" si="10"/>
        <v/>
      </c>
      <c r="R104" s="44">
        <f t="shared" si="11"/>
        <v>0</v>
      </c>
      <c r="S104" s="44">
        <f t="shared" si="12"/>
        <v>0</v>
      </c>
      <c r="T104" s="38"/>
      <c r="U104" s="36"/>
      <c r="V104" s="40"/>
      <c r="W104" s="41" t="str">
        <f t="array" ref="W104">IF(LEFT($F104,2)="ST",SUM(IF(($V104&gt;='Támogatások 2014'!$I$2:$I$7)*($V104&lt;='Támogatások 2014'!$J$2:$J$7),'Támogatások 2014'!$K$2:$K$7,0)),"")</f>
        <v/>
      </c>
      <c r="X104" s="41" t="str">
        <f t="shared" si="13"/>
        <v/>
      </c>
    </row>
    <row r="105" spans="1:24" ht="15.75" x14ac:dyDescent="0.25">
      <c r="A105" s="39"/>
      <c r="B105" s="39"/>
      <c r="C105" s="56"/>
      <c r="D105" s="55"/>
      <c r="E105" s="39"/>
      <c r="F105" s="36"/>
      <c r="G105" s="36"/>
      <c r="H105" s="43" t="str">
        <f>IF(F105="SMS",IFERROR(VLOOKUP($G105,'Támogatások 2014'!$B:$F,2,FALSE),""),IF($F105="SMP",IFERROR(VLOOKUP($G105,'Támogatások 2014'!$B:$F,3,FALSE),""),""))</f>
        <v/>
      </c>
      <c r="I105" s="43" t="str">
        <f>IF(LEFT($F105,2)="ST",IFERROR(VLOOKUP($G105,'Támogatások 2014'!$B:$F,4,FALSE),""),"")</f>
        <v/>
      </c>
      <c r="J105" s="43" t="str">
        <f>IF(LEFT($F105,2)="ST",IFERROR(VLOOKUP($G105,'Támogatások 2014'!$B:$F,5,FALSE),""),"")</f>
        <v/>
      </c>
      <c r="K105" s="37"/>
      <c r="L105" s="37"/>
      <c r="M105" s="44" t="str">
        <f t="shared" si="7"/>
        <v/>
      </c>
      <c r="N105" s="50"/>
      <c r="O105" s="44" t="str">
        <f t="shared" si="8"/>
        <v/>
      </c>
      <c r="P105" s="51" t="str">
        <f t="shared" si="9"/>
        <v/>
      </c>
      <c r="Q105" s="44" t="str">
        <f t="shared" si="10"/>
        <v/>
      </c>
      <c r="R105" s="44">
        <f t="shared" si="11"/>
        <v>0</v>
      </c>
      <c r="S105" s="44">
        <f t="shared" si="12"/>
        <v>0</v>
      </c>
      <c r="T105" s="38"/>
      <c r="U105" s="36"/>
      <c r="V105" s="40"/>
      <c r="W105" s="41" t="str">
        <f t="array" ref="W105">IF(LEFT($F105,2)="ST",SUM(IF(($V105&gt;='Támogatások 2014'!$I$2:$I$7)*($V105&lt;='Támogatások 2014'!$J$2:$J$7),'Támogatások 2014'!$K$2:$K$7,0)),"")</f>
        <v/>
      </c>
      <c r="X105" s="41" t="str">
        <f t="shared" si="13"/>
        <v/>
      </c>
    </row>
    <row r="106" spans="1:24" ht="15.75" x14ac:dyDescent="0.25">
      <c r="A106" s="39"/>
      <c r="B106" s="39"/>
      <c r="C106" s="56"/>
      <c r="D106" s="55"/>
      <c r="E106" s="39"/>
      <c r="F106" s="36"/>
      <c r="G106" s="36"/>
      <c r="H106" s="43" t="str">
        <f>IF(F106="SMS",IFERROR(VLOOKUP($G106,'Támogatások 2014'!$B:$F,2,FALSE),""),IF($F106="SMP",IFERROR(VLOOKUP($G106,'Támogatások 2014'!$B:$F,3,FALSE),""),""))</f>
        <v/>
      </c>
      <c r="I106" s="43" t="str">
        <f>IF(LEFT($F106,2)="ST",IFERROR(VLOOKUP($G106,'Támogatások 2014'!$B:$F,4,FALSE),""),"")</f>
        <v/>
      </c>
      <c r="J106" s="43" t="str">
        <f>IF(LEFT($F106,2)="ST",IFERROR(VLOOKUP($G106,'Támogatások 2014'!$B:$F,5,FALSE),""),"")</f>
        <v/>
      </c>
      <c r="K106" s="37"/>
      <c r="L106" s="37"/>
      <c r="M106" s="44" t="str">
        <f t="shared" si="7"/>
        <v/>
      </c>
      <c r="N106" s="50"/>
      <c r="O106" s="44" t="str">
        <f t="shared" si="8"/>
        <v/>
      </c>
      <c r="P106" s="51" t="str">
        <f t="shared" si="9"/>
        <v/>
      </c>
      <c r="Q106" s="44" t="str">
        <f t="shared" si="10"/>
        <v/>
      </c>
      <c r="R106" s="44">
        <f t="shared" si="11"/>
        <v>0</v>
      </c>
      <c r="S106" s="44">
        <f t="shared" si="12"/>
        <v>0</v>
      </c>
      <c r="T106" s="38"/>
      <c r="U106" s="36"/>
      <c r="V106" s="40"/>
      <c r="W106" s="41" t="str">
        <f t="array" ref="W106">IF(LEFT($F106,2)="ST",SUM(IF(($V106&gt;='Támogatások 2014'!$I$2:$I$7)*($V106&lt;='Támogatások 2014'!$J$2:$J$7),'Támogatások 2014'!$K$2:$K$7,0)),"")</f>
        <v/>
      </c>
      <c r="X106" s="41" t="str">
        <f t="shared" si="13"/>
        <v/>
      </c>
    </row>
    <row r="107" spans="1:24" ht="15.75" x14ac:dyDescent="0.25">
      <c r="A107" s="39"/>
      <c r="B107" s="39"/>
      <c r="C107" s="56"/>
      <c r="D107" s="55"/>
      <c r="E107" s="39"/>
      <c r="F107" s="36"/>
      <c r="G107" s="36"/>
      <c r="H107" s="43" t="str">
        <f>IF(F107="SMS",IFERROR(VLOOKUP($G107,'Támogatások 2014'!$B:$F,2,FALSE),""),IF($F107="SMP",IFERROR(VLOOKUP($G107,'Támogatások 2014'!$B:$F,3,FALSE),""),""))</f>
        <v/>
      </c>
      <c r="I107" s="43" t="str">
        <f>IF(LEFT($F107,2)="ST",IFERROR(VLOOKUP($G107,'Támogatások 2014'!$B:$F,4,FALSE),""),"")</f>
        <v/>
      </c>
      <c r="J107" s="43" t="str">
        <f>IF(LEFT($F107,2)="ST",IFERROR(VLOOKUP($G107,'Támogatások 2014'!$B:$F,5,FALSE),""),"")</f>
        <v/>
      </c>
      <c r="K107" s="37"/>
      <c r="L107" s="37"/>
      <c r="M107" s="44" t="str">
        <f t="shared" si="7"/>
        <v/>
      </c>
      <c r="N107" s="50"/>
      <c r="O107" s="44" t="str">
        <f t="shared" si="8"/>
        <v/>
      </c>
      <c r="P107" s="51" t="str">
        <f t="shared" si="9"/>
        <v/>
      </c>
      <c r="Q107" s="44" t="str">
        <f t="shared" si="10"/>
        <v/>
      </c>
      <c r="R107" s="44">
        <f t="shared" si="11"/>
        <v>0</v>
      </c>
      <c r="S107" s="44">
        <f t="shared" si="12"/>
        <v>0</v>
      </c>
      <c r="T107" s="38"/>
      <c r="U107" s="36"/>
      <c r="V107" s="40"/>
      <c r="W107" s="41" t="str">
        <f t="array" ref="W107">IF(LEFT($F107,2)="ST",SUM(IF(($V107&gt;='Támogatások 2014'!$I$2:$I$7)*($V107&lt;='Támogatások 2014'!$J$2:$J$7),'Támogatások 2014'!$K$2:$K$7,0)),"")</f>
        <v/>
      </c>
      <c r="X107" s="41" t="str">
        <f t="shared" si="13"/>
        <v/>
      </c>
    </row>
    <row r="108" spans="1:24" ht="15.75" x14ac:dyDescent="0.25">
      <c r="A108" s="39"/>
      <c r="B108" s="39"/>
      <c r="C108" s="56"/>
      <c r="D108" s="55"/>
      <c r="E108" s="39"/>
      <c r="F108" s="36"/>
      <c r="G108" s="36"/>
      <c r="H108" s="43" t="str">
        <f>IF(F108="SMS",IFERROR(VLOOKUP($G108,'Támogatások 2014'!$B:$F,2,FALSE),""),IF($F108="SMP",IFERROR(VLOOKUP($G108,'Támogatások 2014'!$B:$F,3,FALSE),""),""))</f>
        <v/>
      </c>
      <c r="I108" s="43" t="str">
        <f>IF(LEFT($F108,2)="ST",IFERROR(VLOOKUP($G108,'Támogatások 2014'!$B:$F,4,FALSE),""),"")</f>
        <v/>
      </c>
      <c r="J108" s="43" t="str">
        <f>IF(LEFT($F108,2)="ST",IFERROR(VLOOKUP($G108,'Támogatások 2014'!$B:$F,5,FALSE),""),"")</f>
        <v/>
      </c>
      <c r="K108" s="37"/>
      <c r="L108" s="37"/>
      <c r="M108" s="44" t="str">
        <f t="shared" si="7"/>
        <v/>
      </c>
      <c r="N108" s="50"/>
      <c r="O108" s="44" t="str">
        <f t="shared" si="8"/>
        <v/>
      </c>
      <c r="P108" s="51" t="str">
        <f t="shared" si="9"/>
        <v/>
      </c>
      <c r="Q108" s="44" t="str">
        <f t="shared" si="10"/>
        <v/>
      </c>
      <c r="R108" s="44">
        <f t="shared" si="11"/>
        <v>0</v>
      </c>
      <c r="S108" s="44">
        <f t="shared" si="12"/>
        <v>0</v>
      </c>
      <c r="T108" s="38"/>
      <c r="U108" s="36"/>
      <c r="V108" s="40"/>
      <c r="W108" s="41" t="str">
        <f t="array" ref="W108">IF(LEFT($F108,2)="ST",SUM(IF(($V108&gt;='Támogatások 2014'!$I$2:$I$7)*($V108&lt;='Támogatások 2014'!$J$2:$J$7),'Támogatások 2014'!$K$2:$K$7,0)),"")</f>
        <v/>
      </c>
      <c r="X108" s="41" t="str">
        <f t="shared" si="13"/>
        <v/>
      </c>
    </row>
    <row r="109" spans="1:24" ht="15.75" x14ac:dyDescent="0.25">
      <c r="A109" s="39"/>
      <c r="B109" s="39"/>
      <c r="C109" s="56"/>
      <c r="D109" s="55"/>
      <c r="E109" s="39"/>
      <c r="F109" s="36"/>
      <c r="G109" s="36"/>
      <c r="H109" s="43" t="str">
        <f>IF(F109="SMS",IFERROR(VLOOKUP($G109,'Támogatások 2014'!$B:$F,2,FALSE),""),IF($F109="SMP",IFERROR(VLOOKUP($G109,'Támogatások 2014'!$B:$F,3,FALSE),""),""))</f>
        <v/>
      </c>
      <c r="I109" s="43" t="str">
        <f>IF(LEFT($F109,2)="ST",IFERROR(VLOOKUP($G109,'Támogatások 2014'!$B:$F,4,FALSE),""),"")</f>
        <v/>
      </c>
      <c r="J109" s="43" t="str">
        <f>IF(LEFT($F109,2)="ST",IFERROR(VLOOKUP($G109,'Támogatások 2014'!$B:$F,5,FALSE),""),"")</f>
        <v/>
      </c>
      <c r="K109" s="37"/>
      <c r="L109" s="37"/>
      <c r="M109" s="44" t="str">
        <f t="shared" si="7"/>
        <v/>
      </c>
      <c r="N109" s="50"/>
      <c r="O109" s="44" t="str">
        <f t="shared" si="8"/>
        <v/>
      </c>
      <c r="P109" s="51" t="str">
        <f t="shared" si="9"/>
        <v/>
      </c>
      <c r="Q109" s="44" t="str">
        <f t="shared" si="10"/>
        <v/>
      </c>
      <c r="R109" s="44">
        <f t="shared" si="11"/>
        <v>0</v>
      </c>
      <c r="S109" s="44">
        <f t="shared" si="12"/>
        <v>0</v>
      </c>
      <c r="T109" s="38"/>
      <c r="U109" s="36"/>
      <c r="V109" s="40"/>
      <c r="W109" s="41" t="str">
        <f t="array" ref="W109">IF(LEFT($F109,2)="ST",SUM(IF(($V109&gt;='Támogatások 2014'!$I$2:$I$7)*($V109&lt;='Támogatások 2014'!$J$2:$J$7),'Támogatások 2014'!$K$2:$K$7,0)),"")</f>
        <v/>
      </c>
      <c r="X109" s="41" t="str">
        <f t="shared" si="13"/>
        <v/>
      </c>
    </row>
    <row r="110" spans="1:24" ht="15.75" x14ac:dyDescent="0.25">
      <c r="A110" s="39"/>
      <c r="B110" s="39"/>
      <c r="C110" s="56"/>
      <c r="D110" s="55"/>
      <c r="E110" s="39"/>
      <c r="F110" s="36"/>
      <c r="G110" s="36"/>
      <c r="H110" s="43" t="str">
        <f>IF(F110="SMS",IFERROR(VLOOKUP($G110,'Támogatások 2014'!$B:$F,2,FALSE),""),IF($F110="SMP",IFERROR(VLOOKUP($G110,'Támogatások 2014'!$B:$F,3,FALSE),""),""))</f>
        <v/>
      </c>
      <c r="I110" s="43" t="str">
        <f>IF(LEFT($F110,2)="ST",IFERROR(VLOOKUP($G110,'Támogatások 2014'!$B:$F,4,FALSE),""),"")</f>
        <v/>
      </c>
      <c r="J110" s="43" t="str">
        <f>IF(LEFT($F110,2)="ST",IFERROR(VLOOKUP($G110,'Támogatások 2014'!$B:$F,5,FALSE),""),"")</f>
        <v/>
      </c>
      <c r="K110" s="37"/>
      <c r="L110" s="37"/>
      <c r="M110" s="44" t="str">
        <f t="shared" si="7"/>
        <v/>
      </c>
      <c r="N110" s="50"/>
      <c r="O110" s="44" t="str">
        <f t="shared" si="8"/>
        <v/>
      </c>
      <c r="P110" s="51" t="str">
        <f t="shared" si="9"/>
        <v/>
      </c>
      <c r="Q110" s="44" t="str">
        <f t="shared" si="10"/>
        <v/>
      </c>
      <c r="R110" s="44">
        <f t="shared" si="11"/>
        <v>0</v>
      </c>
      <c r="S110" s="44">
        <f t="shared" si="12"/>
        <v>0</v>
      </c>
      <c r="T110" s="38"/>
      <c r="U110" s="36"/>
      <c r="V110" s="40"/>
      <c r="W110" s="41" t="str">
        <f t="array" ref="W110">IF(LEFT($F110,2)="ST",SUM(IF(($V110&gt;='Támogatások 2014'!$I$2:$I$7)*($V110&lt;='Támogatások 2014'!$J$2:$J$7),'Támogatások 2014'!$K$2:$K$7,0)),"")</f>
        <v/>
      </c>
      <c r="X110" s="41" t="str">
        <f t="shared" si="13"/>
        <v/>
      </c>
    </row>
    <row r="111" spans="1:24" ht="15.75" x14ac:dyDescent="0.25">
      <c r="A111" s="39"/>
      <c r="B111" s="39"/>
      <c r="C111" s="56"/>
      <c r="D111" s="55"/>
      <c r="E111" s="39"/>
      <c r="F111" s="36"/>
      <c r="G111" s="36"/>
      <c r="H111" s="43" t="str">
        <f>IF(F111="SMS",IFERROR(VLOOKUP($G111,'Támogatások 2014'!$B:$F,2,FALSE),""),IF($F111="SMP",IFERROR(VLOOKUP($G111,'Támogatások 2014'!$B:$F,3,FALSE),""),""))</f>
        <v/>
      </c>
      <c r="I111" s="43" t="str">
        <f>IF(LEFT($F111,2)="ST",IFERROR(VLOOKUP($G111,'Támogatások 2014'!$B:$F,4,FALSE),""),"")</f>
        <v/>
      </c>
      <c r="J111" s="43" t="str">
        <f>IF(LEFT($F111,2)="ST",IFERROR(VLOOKUP($G111,'Támogatások 2014'!$B:$F,5,FALSE),""),"")</f>
        <v/>
      </c>
      <c r="K111" s="37"/>
      <c r="L111" s="37"/>
      <c r="M111" s="44" t="str">
        <f t="shared" si="7"/>
        <v/>
      </c>
      <c r="N111" s="50"/>
      <c r="O111" s="44" t="str">
        <f t="shared" si="8"/>
        <v/>
      </c>
      <c r="P111" s="51" t="str">
        <f t="shared" si="9"/>
        <v/>
      </c>
      <c r="Q111" s="44" t="str">
        <f t="shared" si="10"/>
        <v/>
      </c>
      <c r="R111" s="44">
        <f t="shared" si="11"/>
        <v>0</v>
      </c>
      <c r="S111" s="44">
        <f t="shared" si="12"/>
        <v>0</v>
      </c>
      <c r="T111" s="38"/>
      <c r="U111" s="36"/>
      <c r="V111" s="40"/>
      <c r="W111" s="41" t="str">
        <f t="array" ref="W111">IF(LEFT($F111,2)="ST",SUM(IF(($V111&gt;='Támogatások 2014'!$I$2:$I$7)*($V111&lt;='Támogatások 2014'!$J$2:$J$7),'Támogatások 2014'!$K$2:$K$7,0)),"")</f>
        <v/>
      </c>
      <c r="X111" s="41" t="str">
        <f t="shared" si="13"/>
        <v/>
      </c>
    </row>
    <row r="112" spans="1:24" ht="15.75" x14ac:dyDescent="0.25">
      <c r="A112" s="39"/>
      <c r="B112" s="39"/>
      <c r="C112" s="56"/>
      <c r="D112" s="55"/>
      <c r="E112" s="39"/>
      <c r="F112" s="36"/>
      <c r="G112" s="36"/>
      <c r="H112" s="43" t="str">
        <f>IF(F112="SMS",IFERROR(VLOOKUP($G112,'Támogatások 2014'!$B:$F,2,FALSE),""),IF($F112="SMP",IFERROR(VLOOKUP($G112,'Támogatások 2014'!$B:$F,3,FALSE),""),""))</f>
        <v/>
      </c>
      <c r="I112" s="43" t="str">
        <f>IF(LEFT($F112,2)="ST",IFERROR(VLOOKUP($G112,'Támogatások 2014'!$B:$F,4,FALSE),""),"")</f>
        <v/>
      </c>
      <c r="J112" s="43" t="str">
        <f>IF(LEFT($F112,2)="ST",IFERROR(VLOOKUP($G112,'Támogatások 2014'!$B:$F,5,FALSE),""),"")</f>
        <v/>
      </c>
      <c r="K112" s="37"/>
      <c r="L112" s="37"/>
      <c r="M112" s="44" t="str">
        <f t="shared" si="7"/>
        <v/>
      </c>
      <c r="N112" s="50"/>
      <c r="O112" s="44" t="str">
        <f t="shared" si="8"/>
        <v/>
      </c>
      <c r="P112" s="51" t="str">
        <f t="shared" si="9"/>
        <v/>
      </c>
      <c r="Q112" s="44" t="str">
        <f t="shared" si="10"/>
        <v/>
      </c>
      <c r="R112" s="44">
        <f t="shared" si="11"/>
        <v>0</v>
      </c>
      <c r="S112" s="44">
        <f t="shared" si="12"/>
        <v>0</v>
      </c>
      <c r="T112" s="38"/>
      <c r="U112" s="36"/>
      <c r="V112" s="40"/>
      <c r="W112" s="41" t="str">
        <f t="array" ref="W112">IF(LEFT($F112,2)="ST",SUM(IF(($V112&gt;='Támogatások 2014'!$I$2:$I$7)*($V112&lt;='Támogatások 2014'!$J$2:$J$7),'Támogatások 2014'!$K$2:$K$7,0)),"")</f>
        <v/>
      </c>
      <c r="X112" s="41" t="str">
        <f t="shared" si="13"/>
        <v/>
      </c>
    </row>
    <row r="113" spans="1:24" ht="15.75" x14ac:dyDescent="0.25">
      <c r="A113" s="39"/>
      <c r="B113" s="39"/>
      <c r="C113" s="56"/>
      <c r="D113" s="55"/>
      <c r="E113" s="39"/>
      <c r="F113" s="36"/>
      <c r="G113" s="36"/>
      <c r="H113" s="43" t="str">
        <f>IF(F113="SMS",IFERROR(VLOOKUP($G113,'Támogatások 2014'!$B:$F,2,FALSE),""),IF($F113="SMP",IFERROR(VLOOKUP($G113,'Támogatások 2014'!$B:$F,3,FALSE),""),""))</f>
        <v/>
      </c>
      <c r="I113" s="43" t="str">
        <f>IF(LEFT($F113,2)="ST",IFERROR(VLOOKUP($G113,'Támogatások 2014'!$B:$F,4,FALSE),""),"")</f>
        <v/>
      </c>
      <c r="J113" s="43" t="str">
        <f>IF(LEFT($F113,2)="ST",IFERROR(VLOOKUP($G113,'Támogatások 2014'!$B:$F,5,FALSE),""),"")</f>
        <v/>
      </c>
      <c r="K113" s="37"/>
      <c r="L113" s="37"/>
      <c r="M113" s="44" t="str">
        <f t="shared" si="7"/>
        <v/>
      </c>
      <c r="N113" s="50"/>
      <c r="O113" s="44" t="str">
        <f t="shared" si="8"/>
        <v/>
      </c>
      <c r="P113" s="51" t="str">
        <f t="shared" si="9"/>
        <v/>
      </c>
      <c r="Q113" s="44" t="str">
        <f t="shared" si="10"/>
        <v/>
      </c>
      <c r="R113" s="44">
        <f t="shared" si="11"/>
        <v>0</v>
      </c>
      <c r="S113" s="44">
        <f t="shared" si="12"/>
        <v>0</v>
      </c>
      <c r="T113" s="38"/>
      <c r="U113" s="36"/>
      <c r="V113" s="40"/>
      <c r="W113" s="41" t="str">
        <f t="array" ref="W113">IF(LEFT($F113,2)="ST",SUM(IF(($V113&gt;='Támogatások 2014'!$I$2:$I$7)*($V113&lt;='Támogatások 2014'!$J$2:$J$7),'Támogatások 2014'!$K$2:$K$7,0)),"")</f>
        <v/>
      </c>
      <c r="X113" s="41" t="str">
        <f t="shared" si="13"/>
        <v/>
      </c>
    </row>
    <row r="114" spans="1:24" ht="15.75" x14ac:dyDescent="0.25">
      <c r="A114" s="39"/>
      <c r="B114" s="39"/>
      <c r="C114" s="56"/>
      <c r="D114" s="55"/>
      <c r="E114" s="39"/>
      <c r="F114" s="36"/>
      <c r="G114" s="36"/>
      <c r="H114" s="43" t="str">
        <f>IF(F114="SMS",IFERROR(VLOOKUP($G114,'Támogatások 2014'!$B:$F,2,FALSE),""),IF($F114="SMP",IFERROR(VLOOKUP($G114,'Támogatások 2014'!$B:$F,3,FALSE),""),""))</f>
        <v/>
      </c>
      <c r="I114" s="43" t="str">
        <f>IF(LEFT($F114,2)="ST",IFERROR(VLOOKUP($G114,'Támogatások 2014'!$B:$F,4,FALSE),""),"")</f>
        <v/>
      </c>
      <c r="J114" s="43" t="str">
        <f>IF(LEFT($F114,2)="ST",IFERROR(VLOOKUP($G114,'Támogatások 2014'!$B:$F,5,FALSE),""),"")</f>
        <v/>
      </c>
      <c r="K114" s="37"/>
      <c r="L114" s="37"/>
      <c r="M114" s="44" t="str">
        <f t="shared" si="7"/>
        <v/>
      </c>
      <c r="N114" s="50"/>
      <c r="O114" s="44" t="str">
        <f t="shared" si="8"/>
        <v/>
      </c>
      <c r="P114" s="51" t="str">
        <f t="shared" si="9"/>
        <v/>
      </c>
      <c r="Q114" s="44" t="str">
        <f t="shared" si="10"/>
        <v/>
      </c>
      <c r="R114" s="44">
        <f t="shared" si="11"/>
        <v>0</v>
      </c>
      <c r="S114" s="44">
        <f t="shared" si="12"/>
        <v>0</v>
      </c>
      <c r="T114" s="38"/>
      <c r="U114" s="36"/>
      <c r="V114" s="40"/>
      <c r="W114" s="41" t="str">
        <f t="array" ref="W114">IF(LEFT($F114,2)="ST",SUM(IF(($V114&gt;='Támogatások 2014'!$I$2:$I$7)*($V114&lt;='Támogatások 2014'!$J$2:$J$7),'Támogatások 2014'!$K$2:$K$7,0)),"")</f>
        <v/>
      </c>
      <c r="X114" s="41" t="str">
        <f t="shared" si="13"/>
        <v/>
      </c>
    </row>
    <row r="115" spans="1:24" ht="15.75" x14ac:dyDescent="0.25">
      <c r="A115" s="39"/>
      <c r="B115" s="39"/>
      <c r="C115" s="56"/>
      <c r="D115" s="55"/>
      <c r="E115" s="39"/>
      <c r="F115" s="36"/>
      <c r="G115" s="36"/>
      <c r="H115" s="43" t="str">
        <f>IF(F115="SMS",IFERROR(VLOOKUP($G115,'Támogatások 2014'!$B:$F,2,FALSE),""),IF($F115="SMP",IFERROR(VLOOKUP($G115,'Támogatások 2014'!$B:$F,3,FALSE),""),""))</f>
        <v/>
      </c>
      <c r="I115" s="43" t="str">
        <f>IF(LEFT($F115,2)="ST",IFERROR(VLOOKUP($G115,'Támogatások 2014'!$B:$F,4,FALSE),""),"")</f>
        <v/>
      </c>
      <c r="J115" s="43" t="str">
        <f>IF(LEFT($F115,2)="ST",IFERROR(VLOOKUP($G115,'Támogatások 2014'!$B:$F,5,FALSE),""),"")</f>
        <v/>
      </c>
      <c r="K115" s="37"/>
      <c r="L115" s="37"/>
      <c r="M115" s="44" t="str">
        <f t="shared" si="7"/>
        <v/>
      </c>
      <c r="N115" s="50"/>
      <c r="O115" s="44" t="str">
        <f t="shared" si="8"/>
        <v/>
      </c>
      <c r="P115" s="51" t="str">
        <f t="shared" si="9"/>
        <v/>
      </c>
      <c r="Q115" s="44" t="str">
        <f t="shared" si="10"/>
        <v/>
      </c>
      <c r="R115" s="44">
        <f t="shared" si="11"/>
        <v>0</v>
      </c>
      <c r="S115" s="44">
        <f t="shared" si="12"/>
        <v>0</v>
      </c>
      <c r="T115" s="38"/>
      <c r="U115" s="36"/>
      <c r="V115" s="40"/>
      <c r="W115" s="41" t="str">
        <f t="array" ref="W115">IF(LEFT($F115,2)="ST",SUM(IF(($V115&gt;='Támogatások 2014'!$I$2:$I$7)*($V115&lt;='Támogatások 2014'!$J$2:$J$7),'Támogatások 2014'!$K$2:$K$7,0)),"")</f>
        <v/>
      </c>
      <c r="X115" s="41" t="str">
        <f t="shared" si="13"/>
        <v/>
      </c>
    </row>
    <row r="116" spans="1:24" ht="15.75" x14ac:dyDescent="0.25">
      <c r="A116" s="39"/>
      <c r="B116" s="39"/>
      <c r="C116" s="56"/>
      <c r="D116" s="55"/>
      <c r="E116" s="39"/>
      <c r="F116" s="36"/>
      <c r="G116" s="36"/>
      <c r="H116" s="43" t="str">
        <f>IF(F116="SMS",IFERROR(VLOOKUP($G116,'Támogatások 2014'!$B:$F,2,FALSE),""),IF($F116="SMP",IFERROR(VLOOKUP($G116,'Támogatások 2014'!$B:$F,3,FALSE),""),""))</f>
        <v/>
      </c>
      <c r="I116" s="43" t="str">
        <f>IF(LEFT($F116,2)="ST",IFERROR(VLOOKUP($G116,'Támogatások 2014'!$B:$F,4,FALSE),""),"")</f>
        <v/>
      </c>
      <c r="J116" s="43" t="str">
        <f>IF(LEFT($F116,2)="ST",IFERROR(VLOOKUP($G116,'Támogatások 2014'!$B:$F,5,FALSE),""),"")</f>
        <v/>
      </c>
      <c r="K116" s="37"/>
      <c r="L116" s="37"/>
      <c r="M116" s="44" t="str">
        <f t="shared" si="7"/>
        <v/>
      </c>
      <c r="N116" s="50"/>
      <c r="O116" s="44" t="str">
        <f t="shared" si="8"/>
        <v/>
      </c>
      <c r="P116" s="51" t="str">
        <f t="shared" si="9"/>
        <v/>
      </c>
      <c r="Q116" s="44" t="str">
        <f t="shared" si="10"/>
        <v/>
      </c>
      <c r="R116" s="44">
        <f t="shared" si="11"/>
        <v>0</v>
      </c>
      <c r="S116" s="44">
        <f t="shared" si="12"/>
        <v>0</v>
      </c>
      <c r="T116" s="38"/>
      <c r="U116" s="36"/>
      <c r="V116" s="40"/>
      <c r="W116" s="41" t="str">
        <f t="array" ref="W116">IF(LEFT($F116,2)="ST",SUM(IF(($V116&gt;='Támogatások 2014'!$I$2:$I$7)*($V116&lt;='Támogatások 2014'!$J$2:$J$7),'Támogatások 2014'!$K$2:$K$7,0)),"")</f>
        <v/>
      </c>
      <c r="X116" s="41" t="str">
        <f t="shared" si="13"/>
        <v/>
      </c>
    </row>
    <row r="117" spans="1:24" ht="15.75" x14ac:dyDescent="0.25">
      <c r="A117" s="39"/>
      <c r="B117" s="39"/>
      <c r="C117" s="56"/>
      <c r="D117" s="55"/>
      <c r="E117" s="39"/>
      <c r="F117" s="36"/>
      <c r="G117" s="36"/>
      <c r="H117" s="43" t="str">
        <f>IF(F117="SMS",IFERROR(VLOOKUP($G117,'Támogatások 2014'!$B:$F,2,FALSE),""),IF($F117="SMP",IFERROR(VLOOKUP($G117,'Támogatások 2014'!$B:$F,3,FALSE),""),""))</f>
        <v/>
      </c>
      <c r="I117" s="43" t="str">
        <f>IF(LEFT($F117,2)="ST",IFERROR(VLOOKUP($G117,'Támogatások 2014'!$B:$F,4,FALSE),""),"")</f>
        <v/>
      </c>
      <c r="J117" s="43" t="str">
        <f>IF(LEFT($F117,2)="ST",IFERROR(VLOOKUP($G117,'Támogatások 2014'!$B:$F,5,FALSE),""),"")</f>
        <v/>
      </c>
      <c r="K117" s="37"/>
      <c r="L117" s="37"/>
      <c r="M117" s="44" t="str">
        <f t="shared" si="7"/>
        <v/>
      </c>
      <c r="N117" s="50"/>
      <c r="O117" s="44" t="str">
        <f t="shared" si="8"/>
        <v/>
      </c>
      <c r="P117" s="51" t="str">
        <f t="shared" si="9"/>
        <v/>
      </c>
      <c r="Q117" s="44" t="str">
        <f t="shared" si="10"/>
        <v/>
      </c>
      <c r="R117" s="44">
        <f t="shared" si="11"/>
        <v>0</v>
      </c>
      <c r="S117" s="44">
        <f t="shared" si="12"/>
        <v>0</v>
      </c>
      <c r="T117" s="38"/>
      <c r="U117" s="36"/>
      <c r="V117" s="40"/>
      <c r="W117" s="41" t="str">
        <f t="array" ref="W117">IF(LEFT($F117,2)="ST",SUM(IF(($V117&gt;='Támogatások 2014'!$I$2:$I$7)*($V117&lt;='Támogatások 2014'!$J$2:$J$7),'Támogatások 2014'!$K$2:$K$7,0)),"")</f>
        <v/>
      </c>
      <c r="X117" s="41" t="str">
        <f t="shared" si="13"/>
        <v/>
      </c>
    </row>
    <row r="118" spans="1:24" ht="15.75" x14ac:dyDescent="0.25">
      <c r="A118" s="39"/>
      <c r="B118" s="39"/>
      <c r="C118" s="56"/>
      <c r="D118" s="55"/>
      <c r="E118" s="39"/>
      <c r="F118" s="36"/>
      <c r="G118" s="36"/>
      <c r="H118" s="43" t="str">
        <f>IF(F118="SMS",IFERROR(VLOOKUP($G118,'Támogatások 2014'!$B:$F,2,FALSE),""),IF($F118="SMP",IFERROR(VLOOKUP($G118,'Támogatások 2014'!$B:$F,3,FALSE),""),""))</f>
        <v/>
      </c>
      <c r="I118" s="43" t="str">
        <f>IF(LEFT($F118,2)="ST",IFERROR(VLOOKUP($G118,'Támogatások 2014'!$B:$F,4,FALSE),""),"")</f>
        <v/>
      </c>
      <c r="J118" s="43" t="str">
        <f>IF(LEFT($F118,2)="ST",IFERROR(VLOOKUP($G118,'Támogatások 2014'!$B:$F,5,FALSE),""),"")</f>
        <v/>
      </c>
      <c r="K118" s="37"/>
      <c r="L118" s="37"/>
      <c r="M118" s="44" t="str">
        <f t="shared" si="7"/>
        <v/>
      </c>
      <c r="N118" s="50"/>
      <c r="O118" s="44" t="str">
        <f t="shared" si="8"/>
        <v/>
      </c>
      <c r="P118" s="51" t="str">
        <f t="shared" si="9"/>
        <v/>
      </c>
      <c r="Q118" s="44" t="str">
        <f t="shared" si="10"/>
        <v/>
      </c>
      <c r="R118" s="44">
        <f t="shared" si="11"/>
        <v>0</v>
      </c>
      <c r="S118" s="44">
        <f t="shared" si="12"/>
        <v>0</v>
      </c>
      <c r="T118" s="38"/>
      <c r="U118" s="36"/>
      <c r="V118" s="40"/>
      <c r="W118" s="41" t="str">
        <f t="array" ref="W118">IF(LEFT($F118,2)="ST",SUM(IF(($V118&gt;='Támogatások 2014'!$I$2:$I$7)*($V118&lt;='Támogatások 2014'!$J$2:$J$7),'Támogatások 2014'!$K$2:$K$7,0)),"")</f>
        <v/>
      </c>
      <c r="X118" s="41" t="str">
        <f t="shared" si="13"/>
        <v/>
      </c>
    </row>
    <row r="119" spans="1:24" ht="15.75" x14ac:dyDescent="0.25">
      <c r="A119" s="39"/>
      <c r="B119" s="39"/>
      <c r="C119" s="56"/>
      <c r="D119" s="55"/>
      <c r="E119" s="39"/>
      <c r="F119" s="36"/>
      <c r="G119" s="36"/>
      <c r="H119" s="43" t="str">
        <f>IF(F119="SMS",IFERROR(VLOOKUP($G119,'Támogatások 2014'!$B:$F,2,FALSE),""),IF($F119="SMP",IFERROR(VLOOKUP($G119,'Támogatások 2014'!$B:$F,3,FALSE),""),""))</f>
        <v/>
      </c>
      <c r="I119" s="43" t="str">
        <f>IF(LEFT($F119,2)="ST",IFERROR(VLOOKUP($G119,'Támogatások 2014'!$B:$F,4,FALSE),""),"")</f>
        <v/>
      </c>
      <c r="J119" s="43" t="str">
        <f>IF(LEFT($F119,2)="ST",IFERROR(VLOOKUP($G119,'Támogatások 2014'!$B:$F,5,FALSE),""),"")</f>
        <v/>
      </c>
      <c r="K119" s="37"/>
      <c r="L119" s="37"/>
      <c r="M119" s="44" t="str">
        <f t="shared" si="7"/>
        <v/>
      </c>
      <c r="N119" s="50"/>
      <c r="O119" s="44" t="str">
        <f t="shared" si="8"/>
        <v/>
      </c>
      <c r="P119" s="51" t="str">
        <f t="shared" si="9"/>
        <v/>
      </c>
      <c r="Q119" s="44" t="str">
        <f t="shared" si="10"/>
        <v/>
      </c>
      <c r="R119" s="44">
        <f t="shared" si="11"/>
        <v>0</v>
      </c>
      <c r="S119" s="44">
        <f t="shared" si="12"/>
        <v>0</v>
      </c>
      <c r="T119" s="38"/>
      <c r="U119" s="36"/>
      <c r="V119" s="40"/>
      <c r="W119" s="41" t="str">
        <f t="array" ref="W119">IF(LEFT($F119,2)="ST",SUM(IF(($V119&gt;='Támogatások 2014'!$I$2:$I$7)*($V119&lt;='Támogatások 2014'!$J$2:$J$7),'Támogatások 2014'!$K$2:$K$7,0)),"")</f>
        <v/>
      </c>
      <c r="X119" s="41" t="str">
        <f t="shared" si="13"/>
        <v/>
      </c>
    </row>
    <row r="120" spans="1:24" ht="15.75" x14ac:dyDescent="0.25">
      <c r="A120" s="39"/>
      <c r="B120" s="39"/>
      <c r="C120" s="56"/>
      <c r="D120" s="55"/>
      <c r="E120" s="39"/>
      <c r="F120" s="36"/>
      <c r="G120" s="36"/>
      <c r="H120" s="43" t="str">
        <f>IF(F120="SMS",IFERROR(VLOOKUP($G120,'Támogatások 2014'!$B:$F,2,FALSE),""),IF($F120="SMP",IFERROR(VLOOKUP($G120,'Támogatások 2014'!$B:$F,3,FALSE),""),""))</f>
        <v/>
      </c>
      <c r="I120" s="43" t="str">
        <f>IF(LEFT($F120,2)="ST",IFERROR(VLOOKUP($G120,'Támogatások 2014'!$B:$F,4,FALSE),""),"")</f>
        <v/>
      </c>
      <c r="J120" s="43" t="str">
        <f>IF(LEFT($F120,2)="ST",IFERROR(VLOOKUP($G120,'Támogatások 2014'!$B:$F,5,FALSE),""),"")</f>
        <v/>
      </c>
      <c r="K120" s="37"/>
      <c r="L120" s="37"/>
      <c r="M120" s="44" t="str">
        <f t="shared" si="7"/>
        <v/>
      </c>
      <c r="N120" s="50"/>
      <c r="O120" s="44" t="str">
        <f t="shared" si="8"/>
        <v/>
      </c>
      <c r="P120" s="51" t="str">
        <f t="shared" si="9"/>
        <v/>
      </c>
      <c r="Q120" s="44" t="str">
        <f t="shared" si="10"/>
        <v/>
      </c>
      <c r="R120" s="44">
        <f t="shared" si="11"/>
        <v>0</v>
      </c>
      <c r="S120" s="44">
        <f t="shared" si="12"/>
        <v>0</v>
      </c>
      <c r="T120" s="38"/>
      <c r="U120" s="36"/>
      <c r="V120" s="40"/>
      <c r="W120" s="41" t="str">
        <f t="array" ref="W120">IF(LEFT($F120,2)="ST",SUM(IF(($V120&gt;='Támogatások 2014'!$I$2:$I$7)*($V120&lt;='Támogatások 2014'!$J$2:$J$7),'Támogatások 2014'!$K$2:$K$7,0)),"")</f>
        <v/>
      </c>
      <c r="X120" s="41" t="str">
        <f t="shared" si="13"/>
        <v/>
      </c>
    </row>
    <row r="121" spans="1:24" ht="15.75" x14ac:dyDescent="0.25">
      <c r="A121" s="39"/>
      <c r="B121" s="39"/>
      <c r="C121" s="56"/>
      <c r="D121" s="55"/>
      <c r="E121" s="39"/>
      <c r="F121" s="36"/>
      <c r="G121" s="36"/>
      <c r="H121" s="43" t="str">
        <f>IF(F121="SMS",IFERROR(VLOOKUP($G121,'Támogatások 2014'!$B:$F,2,FALSE),""),IF($F121="SMP",IFERROR(VLOOKUP($G121,'Támogatások 2014'!$B:$F,3,FALSE),""),""))</f>
        <v/>
      </c>
      <c r="I121" s="43" t="str">
        <f>IF(LEFT($F121,2)="ST",IFERROR(VLOOKUP($G121,'Támogatások 2014'!$B:$F,4,FALSE),""),"")</f>
        <v/>
      </c>
      <c r="J121" s="43" t="str">
        <f>IF(LEFT($F121,2)="ST",IFERROR(VLOOKUP($G121,'Támogatások 2014'!$B:$F,5,FALSE),""),"")</f>
        <v/>
      </c>
      <c r="K121" s="37"/>
      <c r="L121" s="37"/>
      <c r="M121" s="44" t="str">
        <f t="shared" si="7"/>
        <v/>
      </c>
      <c r="N121" s="50"/>
      <c r="O121" s="44" t="str">
        <f t="shared" si="8"/>
        <v/>
      </c>
      <c r="P121" s="51" t="str">
        <f t="shared" si="9"/>
        <v/>
      </c>
      <c r="Q121" s="44" t="str">
        <f t="shared" si="10"/>
        <v/>
      </c>
      <c r="R121" s="44">
        <f t="shared" si="11"/>
        <v>0</v>
      </c>
      <c r="S121" s="44">
        <f t="shared" si="12"/>
        <v>0</v>
      </c>
      <c r="T121" s="38"/>
      <c r="U121" s="36"/>
      <c r="V121" s="40"/>
      <c r="W121" s="41" t="str">
        <f t="array" ref="W121">IF(LEFT($F121,2)="ST",SUM(IF(($V121&gt;='Támogatások 2014'!$I$2:$I$7)*($V121&lt;='Támogatások 2014'!$J$2:$J$7),'Támogatások 2014'!$K$2:$K$7,0)),"")</f>
        <v/>
      </c>
      <c r="X121" s="41" t="str">
        <f t="shared" si="13"/>
        <v/>
      </c>
    </row>
    <row r="122" spans="1:24" ht="15.75" x14ac:dyDescent="0.25">
      <c r="A122" s="39"/>
      <c r="B122" s="39"/>
      <c r="C122" s="56"/>
      <c r="D122" s="55"/>
      <c r="E122" s="39"/>
      <c r="F122" s="36"/>
      <c r="G122" s="36"/>
      <c r="H122" s="43" t="str">
        <f>IF(F122="SMS",IFERROR(VLOOKUP($G122,'Támogatások 2014'!$B:$F,2,FALSE),""),IF($F122="SMP",IFERROR(VLOOKUP($G122,'Támogatások 2014'!$B:$F,3,FALSE),""),""))</f>
        <v/>
      </c>
      <c r="I122" s="43" t="str">
        <f>IF(LEFT($F122,2)="ST",IFERROR(VLOOKUP($G122,'Támogatások 2014'!$B:$F,4,FALSE),""),"")</f>
        <v/>
      </c>
      <c r="J122" s="43" t="str">
        <f>IF(LEFT($F122,2)="ST",IFERROR(VLOOKUP($G122,'Támogatások 2014'!$B:$F,5,FALSE),""),"")</f>
        <v/>
      </c>
      <c r="K122" s="37"/>
      <c r="L122" s="37"/>
      <c r="M122" s="44" t="str">
        <f t="shared" si="7"/>
        <v/>
      </c>
      <c r="N122" s="50"/>
      <c r="O122" s="44" t="str">
        <f t="shared" si="8"/>
        <v/>
      </c>
      <c r="P122" s="51" t="str">
        <f t="shared" si="9"/>
        <v/>
      </c>
      <c r="Q122" s="44" t="str">
        <f t="shared" si="10"/>
        <v/>
      </c>
      <c r="R122" s="44">
        <f t="shared" si="11"/>
        <v>0</v>
      </c>
      <c r="S122" s="44">
        <f t="shared" si="12"/>
        <v>0</v>
      </c>
      <c r="T122" s="38"/>
      <c r="U122" s="36"/>
      <c r="V122" s="40"/>
      <c r="W122" s="41" t="str">
        <f t="array" ref="W122">IF(LEFT($F122,2)="ST",SUM(IF(($V122&gt;='Támogatások 2014'!$I$2:$I$7)*($V122&lt;='Támogatások 2014'!$J$2:$J$7),'Támogatások 2014'!$K$2:$K$7,0)),"")</f>
        <v/>
      </c>
      <c r="X122" s="41" t="str">
        <f t="shared" si="13"/>
        <v/>
      </c>
    </row>
    <row r="123" spans="1:24" ht="15.75" x14ac:dyDescent="0.25">
      <c r="A123" s="39"/>
      <c r="B123" s="39"/>
      <c r="C123" s="56"/>
      <c r="D123" s="55"/>
      <c r="E123" s="39"/>
      <c r="F123" s="36"/>
      <c r="G123" s="36"/>
      <c r="H123" s="43" t="str">
        <f>IF(F123="SMS",IFERROR(VLOOKUP($G123,'Támogatások 2014'!$B:$F,2,FALSE),""),IF($F123="SMP",IFERROR(VLOOKUP($G123,'Támogatások 2014'!$B:$F,3,FALSE),""),""))</f>
        <v/>
      </c>
      <c r="I123" s="43" t="str">
        <f>IF(LEFT($F123,2)="ST",IFERROR(VLOOKUP($G123,'Támogatások 2014'!$B:$F,4,FALSE),""),"")</f>
        <v/>
      </c>
      <c r="J123" s="43" t="str">
        <f>IF(LEFT($F123,2)="ST",IFERROR(VLOOKUP($G123,'Támogatások 2014'!$B:$F,5,FALSE),""),"")</f>
        <v/>
      </c>
      <c r="K123" s="37"/>
      <c r="L123" s="37"/>
      <c r="M123" s="44" t="str">
        <f t="shared" si="7"/>
        <v/>
      </c>
      <c r="N123" s="50"/>
      <c r="O123" s="44" t="str">
        <f t="shared" si="8"/>
        <v/>
      </c>
      <c r="P123" s="51" t="str">
        <f t="shared" si="9"/>
        <v/>
      </c>
      <c r="Q123" s="44" t="str">
        <f t="shared" si="10"/>
        <v/>
      </c>
      <c r="R123" s="44">
        <f t="shared" si="11"/>
        <v>0</v>
      </c>
      <c r="S123" s="44">
        <f t="shared" si="12"/>
        <v>0</v>
      </c>
      <c r="T123" s="38"/>
      <c r="U123" s="36"/>
      <c r="V123" s="40"/>
      <c r="W123" s="41" t="str">
        <f t="array" ref="W123">IF(LEFT($F123,2)="ST",SUM(IF(($V123&gt;='Támogatások 2014'!$I$2:$I$7)*($V123&lt;='Támogatások 2014'!$J$2:$J$7),'Támogatások 2014'!$K$2:$K$7,0)),"")</f>
        <v/>
      </c>
      <c r="X123" s="41" t="str">
        <f t="shared" si="13"/>
        <v/>
      </c>
    </row>
    <row r="124" spans="1:24" ht="15.75" x14ac:dyDescent="0.25">
      <c r="A124" s="39"/>
      <c r="B124" s="39"/>
      <c r="C124" s="56"/>
      <c r="D124" s="55"/>
      <c r="E124" s="39"/>
      <c r="F124" s="36"/>
      <c r="G124" s="36"/>
      <c r="H124" s="43" t="str">
        <f>IF(F124="SMS",IFERROR(VLOOKUP($G124,'Támogatások 2014'!$B:$F,2,FALSE),""),IF($F124="SMP",IFERROR(VLOOKUP($G124,'Támogatások 2014'!$B:$F,3,FALSE),""),""))</f>
        <v/>
      </c>
      <c r="I124" s="43" t="str">
        <f>IF(LEFT($F124,2)="ST",IFERROR(VLOOKUP($G124,'Támogatások 2014'!$B:$F,4,FALSE),""),"")</f>
        <v/>
      </c>
      <c r="J124" s="43" t="str">
        <f>IF(LEFT($F124,2)="ST",IFERROR(VLOOKUP($G124,'Támogatások 2014'!$B:$F,5,FALSE),""),"")</f>
        <v/>
      </c>
      <c r="K124" s="37"/>
      <c r="L124" s="37"/>
      <c r="M124" s="44" t="str">
        <f t="shared" si="7"/>
        <v/>
      </c>
      <c r="N124" s="50"/>
      <c r="O124" s="44" t="str">
        <f t="shared" si="8"/>
        <v/>
      </c>
      <c r="P124" s="51" t="str">
        <f t="shared" si="9"/>
        <v/>
      </c>
      <c r="Q124" s="44" t="str">
        <f t="shared" si="10"/>
        <v/>
      </c>
      <c r="R124" s="44">
        <f t="shared" si="11"/>
        <v>0</v>
      </c>
      <c r="S124" s="44">
        <f t="shared" si="12"/>
        <v>0</v>
      </c>
      <c r="T124" s="38"/>
      <c r="U124" s="36"/>
      <c r="V124" s="40"/>
      <c r="W124" s="41" t="str">
        <f t="array" ref="W124">IF(LEFT($F124,2)="ST",SUM(IF(($V124&gt;='Támogatások 2014'!$I$2:$I$7)*($V124&lt;='Támogatások 2014'!$J$2:$J$7),'Támogatások 2014'!$K$2:$K$7,0)),"")</f>
        <v/>
      </c>
      <c r="X124" s="41" t="str">
        <f t="shared" si="13"/>
        <v/>
      </c>
    </row>
    <row r="125" spans="1:24" ht="15.75" x14ac:dyDescent="0.25">
      <c r="A125" s="39"/>
      <c r="B125" s="39"/>
      <c r="C125" s="56"/>
      <c r="D125" s="55"/>
      <c r="E125" s="39"/>
      <c r="F125" s="36"/>
      <c r="G125" s="36"/>
      <c r="H125" s="43" t="str">
        <f>IF(F125="SMS",IFERROR(VLOOKUP($G125,'Támogatások 2014'!$B:$F,2,FALSE),""),IF($F125="SMP",IFERROR(VLOOKUP($G125,'Támogatások 2014'!$B:$F,3,FALSE),""),""))</f>
        <v/>
      </c>
      <c r="I125" s="43" t="str">
        <f>IF(LEFT($F125,2)="ST",IFERROR(VLOOKUP($G125,'Támogatások 2014'!$B:$F,4,FALSE),""),"")</f>
        <v/>
      </c>
      <c r="J125" s="43" t="str">
        <f>IF(LEFT($F125,2)="ST",IFERROR(VLOOKUP($G125,'Támogatások 2014'!$B:$F,5,FALSE),""),"")</f>
        <v/>
      </c>
      <c r="K125" s="37"/>
      <c r="L125" s="37"/>
      <c r="M125" s="44" t="str">
        <f t="shared" si="7"/>
        <v/>
      </c>
      <c r="N125" s="50"/>
      <c r="O125" s="44" t="str">
        <f t="shared" si="8"/>
        <v/>
      </c>
      <c r="P125" s="51" t="str">
        <f t="shared" si="9"/>
        <v/>
      </c>
      <c r="Q125" s="44" t="str">
        <f t="shared" si="10"/>
        <v/>
      </c>
      <c r="R125" s="44">
        <f t="shared" si="11"/>
        <v>0</v>
      </c>
      <c r="S125" s="44">
        <f t="shared" si="12"/>
        <v>0</v>
      </c>
      <c r="T125" s="38"/>
      <c r="U125" s="36"/>
      <c r="V125" s="40"/>
      <c r="W125" s="41" t="str">
        <f t="array" ref="W125">IF(LEFT($F125,2)="ST",SUM(IF(($V125&gt;='Támogatások 2014'!$I$2:$I$7)*($V125&lt;='Támogatások 2014'!$J$2:$J$7),'Támogatások 2014'!$K$2:$K$7,0)),"")</f>
        <v/>
      </c>
      <c r="X125" s="41" t="str">
        <f t="shared" si="13"/>
        <v/>
      </c>
    </row>
    <row r="126" spans="1:24" ht="15.75" x14ac:dyDescent="0.25">
      <c r="A126" s="39"/>
      <c r="B126" s="39"/>
      <c r="C126" s="56"/>
      <c r="D126" s="55"/>
      <c r="E126" s="39"/>
      <c r="F126" s="36"/>
      <c r="G126" s="36"/>
      <c r="H126" s="43" t="str">
        <f>IF(F126="SMS",IFERROR(VLOOKUP($G126,'Támogatások 2014'!$B:$F,2,FALSE),""),IF($F126="SMP",IFERROR(VLOOKUP($G126,'Támogatások 2014'!$B:$F,3,FALSE),""),""))</f>
        <v/>
      </c>
      <c r="I126" s="43" t="str">
        <f>IF(LEFT($F126,2)="ST",IFERROR(VLOOKUP($G126,'Támogatások 2014'!$B:$F,4,FALSE),""),"")</f>
        <v/>
      </c>
      <c r="J126" s="43" t="str">
        <f>IF(LEFT($F126,2)="ST",IFERROR(VLOOKUP($G126,'Támogatások 2014'!$B:$F,5,FALSE),""),"")</f>
        <v/>
      </c>
      <c r="K126" s="37"/>
      <c r="L126" s="37"/>
      <c r="M126" s="44" t="str">
        <f t="shared" si="7"/>
        <v/>
      </c>
      <c r="N126" s="50"/>
      <c r="O126" s="44" t="str">
        <f t="shared" si="8"/>
        <v/>
      </c>
      <c r="P126" s="51" t="str">
        <f t="shared" si="9"/>
        <v/>
      </c>
      <c r="Q126" s="44" t="str">
        <f t="shared" si="10"/>
        <v/>
      </c>
      <c r="R126" s="44">
        <f t="shared" si="11"/>
        <v>0</v>
      </c>
      <c r="S126" s="44">
        <f t="shared" si="12"/>
        <v>0</v>
      </c>
      <c r="T126" s="38"/>
      <c r="U126" s="36"/>
      <c r="V126" s="40"/>
      <c r="W126" s="41" t="str">
        <f t="array" ref="W126">IF(LEFT($F126,2)="ST",SUM(IF(($V126&gt;='Támogatások 2014'!$I$2:$I$7)*($V126&lt;='Támogatások 2014'!$J$2:$J$7),'Támogatások 2014'!$K$2:$K$7,0)),"")</f>
        <v/>
      </c>
      <c r="X126" s="41" t="str">
        <f t="shared" si="13"/>
        <v/>
      </c>
    </row>
    <row r="127" spans="1:24" ht="15.75" x14ac:dyDescent="0.25">
      <c r="A127" s="39"/>
      <c r="B127" s="39"/>
      <c r="C127" s="56"/>
      <c r="D127" s="55"/>
      <c r="E127" s="39"/>
      <c r="F127" s="36"/>
      <c r="G127" s="36"/>
      <c r="H127" s="43" t="str">
        <f>IF(F127="SMS",IFERROR(VLOOKUP($G127,'Támogatások 2014'!$B:$F,2,FALSE),""),IF($F127="SMP",IFERROR(VLOOKUP($G127,'Támogatások 2014'!$B:$F,3,FALSE),""),""))</f>
        <v/>
      </c>
      <c r="I127" s="43" t="str">
        <f>IF(LEFT($F127,2)="ST",IFERROR(VLOOKUP($G127,'Támogatások 2014'!$B:$F,4,FALSE),""),"")</f>
        <v/>
      </c>
      <c r="J127" s="43" t="str">
        <f>IF(LEFT($F127,2)="ST",IFERROR(VLOOKUP($G127,'Támogatások 2014'!$B:$F,5,FALSE),""),"")</f>
        <v/>
      </c>
      <c r="K127" s="37"/>
      <c r="L127" s="37"/>
      <c r="M127" s="44" t="str">
        <f t="shared" si="7"/>
        <v/>
      </c>
      <c r="N127" s="50"/>
      <c r="O127" s="44" t="str">
        <f t="shared" si="8"/>
        <v/>
      </c>
      <c r="P127" s="51" t="str">
        <f t="shared" si="9"/>
        <v/>
      </c>
      <c r="Q127" s="44" t="str">
        <f t="shared" si="10"/>
        <v/>
      </c>
      <c r="R127" s="44">
        <f t="shared" si="11"/>
        <v>0</v>
      </c>
      <c r="S127" s="44">
        <f t="shared" si="12"/>
        <v>0</v>
      </c>
      <c r="T127" s="38"/>
      <c r="U127" s="36"/>
      <c r="V127" s="40"/>
      <c r="W127" s="41" t="str">
        <f t="array" ref="W127">IF(LEFT($F127,2)="ST",SUM(IF(($V127&gt;='Támogatások 2014'!$I$2:$I$7)*($V127&lt;='Támogatások 2014'!$J$2:$J$7),'Támogatások 2014'!$K$2:$K$7,0)),"")</f>
        <v/>
      </c>
      <c r="X127" s="41" t="str">
        <f t="shared" si="13"/>
        <v/>
      </c>
    </row>
    <row r="128" spans="1:24" ht="15.75" x14ac:dyDescent="0.25">
      <c r="A128" s="39"/>
      <c r="B128" s="39"/>
      <c r="C128" s="56"/>
      <c r="D128" s="55"/>
      <c r="E128" s="39"/>
      <c r="F128" s="36"/>
      <c r="G128" s="36"/>
      <c r="H128" s="43" t="str">
        <f>IF(F128="SMS",IFERROR(VLOOKUP($G128,'Támogatások 2014'!$B:$F,2,FALSE),""),IF($F128="SMP",IFERROR(VLOOKUP($G128,'Támogatások 2014'!$B:$F,3,FALSE),""),""))</f>
        <v/>
      </c>
      <c r="I128" s="43" t="str">
        <f>IF(LEFT($F128,2)="ST",IFERROR(VLOOKUP($G128,'Támogatások 2014'!$B:$F,4,FALSE),""),"")</f>
        <v/>
      </c>
      <c r="J128" s="43" t="str">
        <f>IF(LEFT($F128,2)="ST",IFERROR(VLOOKUP($G128,'Támogatások 2014'!$B:$F,5,FALSE),""),"")</f>
        <v/>
      </c>
      <c r="K128" s="37"/>
      <c r="L128" s="37"/>
      <c r="M128" s="44" t="str">
        <f t="shared" si="7"/>
        <v/>
      </c>
      <c r="N128" s="50"/>
      <c r="O128" s="44" t="str">
        <f t="shared" si="8"/>
        <v/>
      </c>
      <c r="P128" s="51" t="str">
        <f t="shared" si="9"/>
        <v/>
      </c>
      <c r="Q128" s="44" t="str">
        <f t="shared" si="10"/>
        <v/>
      </c>
      <c r="R128" s="44">
        <f t="shared" si="11"/>
        <v>0</v>
      </c>
      <c r="S128" s="44">
        <f t="shared" si="12"/>
        <v>0</v>
      </c>
      <c r="T128" s="38"/>
      <c r="U128" s="36"/>
      <c r="V128" s="40"/>
      <c r="W128" s="41" t="str">
        <f t="array" ref="W128">IF(LEFT($F128,2)="ST",SUM(IF(($V128&gt;='Támogatások 2014'!$I$2:$I$7)*($V128&lt;='Támogatások 2014'!$J$2:$J$7),'Támogatások 2014'!$K$2:$K$7,0)),"")</f>
        <v/>
      </c>
      <c r="X128" s="41" t="str">
        <f t="shared" si="13"/>
        <v/>
      </c>
    </row>
    <row r="129" spans="1:24" ht="15.75" x14ac:dyDescent="0.25">
      <c r="A129" s="39"/>
      <c r="B129" s="39"/>
      <c r="C129" s="56"/>
      <c r="D129" s="55"/>
      <c r="E129" s="39"/>
      <c r="F129" s="36"/>
      <c r="G129" s="36"/>
      <c r="H129" s="43" t="str">
        <f>IF(F129="SMS",IFERROR(VLOOKUP($G129,'Támogatások 2014'!$B:$F,2,FALSE),""),IF($F129="SMP",IFERROR(VLOOKUP($G129,'Támogatások 2014'!$B:$F,3,FALSE),""),""))</f>
        <v/>
      </c>
      <c r="I129" s="43" t="str">
        <f>IF(LEFT($F129,2)="ST",IFERROR(VLOOKUP($G129,'Támogatások 2014'!$B:$F,4,FALSE),""),"")</f>
        <v/>
      </c>
      <c r="J129" s="43" t="str">
        <f>IF(LEFT($F129,2)="ST",IFERROR(VLOOKUP($G129,'Támogatások 2014'!$B:$F,5,FALSE),""),"")</f>
        <v/>
      </c>
      <c r="K129" s="37"/>
      <c r="L129" s="37"/>
      <c r="M129" s="44" t="str">
        <f t="shared" si="7"/>
        <v/>
      </c>
      <c r="N129" s="50"/>
      <c r="O129" s="44" t="str">
        <f t="shared" si="8"/>
        <v/>
      </c>
      <c r="P129" s="51" t="str">
        <f t="shared" si="9"/>
        <v/>
      </c>
      <c r="Q129" s="44" t="str">
        <f t="shared" si="10"/>
        <v/>
      </c>
      <c r="R129" s="44">
        <f t="shared" si="11"/>
        <v>0</v>
      </c>
      <c r="S129" s="44">
        <f t="shared" si="12"/>
        <v>0</v>
      </c>
      <c r="T129" s="38"/>
      <c r="U129" s="36"/>
      <c r="V129" s="40"/>
      <c r="W129" s="41" t="str">
        <f t="array" ref="W129">IF(LEFT($F129,2)="ST",SUM(IF(($V129&gt;='Támogatások 2014'!$I$2:$I$7)*($V129&lt;='Támogatások 2014'!$J$2:$J$7),'Támogatások 2014'!$K$2:$K$7,0)),"")</f>
        <v/>
      </c>
      <c r="X129" s="41" t="str">
        <f t="shared" si="13"/>
        <v/>
      </c>
    </row>
    <row r="130" spans="1:24" ht="15.75" x14ac:dyDescent="0.25">
      <c r="A130" s="39"/>
      <c r="B130" s="39"/>
      <c r="C130" s="56"/>
      <c r="D130" s="55"/>
      <c r="E130" s="39"/>
      <c r="F130" s="36"/>
      <c r="G130" s="36"/>
      <c r="H130" s="43" t="str">
        <f>IF(F130="SMS",IFERROR(VLOOKUP($G130,'Támogatások 2014'!$B:$F,2,FALSE),""),IF($F130="SMP",IFERROR(VLOOKUP($G130,'Támogatások 2014'!$B:$F,3,FALSE),""),""))</f>
        <v/>
      </c>
      <c r="I130" s="43" t="str">
        <f>IF(LEFT($F130,2)="ST",IFERROR(VLOOKUP($G130,'Támogatások 2014'!$B:$F,4,FALSE),""),"")</f>
        <v/>
      </c>
      <c r="J130" s="43" t="str">
        <f>IF(LEFT($F130,2)="ST",IFERROR(VLOOKUP($G130,'Támogatások 2014'!$B:$F,5,FALSE),""),"")</f>
        <v/>
      </c>
      <c r="K130" s="37"/>
      <c r="L130" s="37"/>
      <c r="M130" s="44" t="str">
        <f t="shared" si="7"/>
        <v/>
      </c>
      <c r="N130" s="50"/>
      <c r="O130" s="44" t="str">
        <f t="shared" si="8"/>
        <v/>
      </c>
      <c r="P130" s="51" t="str">
        <f t="shared" si="9"/>
        <v/>
      </c>
      <c r="Q130" s="44" t="str">
        <f t="shared" si="10"/>
        <v/>
      </c>
      <c r="R130" s="44">
        <f t="shared" si="11"/>
        <v>0</v>
      </c>
      <c r="S130" s="44">
        <f t="shared" si="12"/>
        <v>0</v>
      </c>
      <c r="T130" s="38"/>
      <c r="U130" s="36"/>
      <c r="V130" s="40"/>
      <c r="W130" s="41" t="str">
        <f t="array" ref="W130">IF(LEFT($F130,2)="ST",SUM(IF(($V130&gt;='Támogatások 2014'!$I$2:$I$7)*($V130&lt;='Támogatások 2014'!$J$2:$J$7),'Támogatások 2014'!$K$2:$K$7,0)),"")</f>
        <v/>
      </c>
      <c r="X130" s="41" t="str">
        <f t="shared" si="13"/>
        <v/>
      </c>
    </row>
    <row r="131" spans="1:24" ht="15.75" x14ac:dyDescent="0.25">
      <c r="A131" s="39"/>
      <c r="B131" s="39"/>
      <c r="C131" s="56"/>
      <c r="D131" s="55"/>
      <c r="E131" s="39"/>
      <c r="F131" s="36"/>
      <c r="G131" s="36"/>
      <c r="H131" s="43" t="str">
        <f>IF(F131="SMS",IFERROR(VLOOKUP($G131,'Támogatások 2014'!$B:$F,2,FALSE),""),IF($F131="SMP",IFERROR(VLOOKUP($G131,'Támogatások 2014'!$B:$F,3,FALSE),""),""))</f>
        <v/>
      </c>
      <c r="I131" s="43" t="str">
        <f>IF(LEFT($F131,2)="ST",IFERROR(VLOOKUP($G131,'Támogatások 2014'!$B:$F,4,FALSE),""),"")</f>
        <v/>
      </c>
      <c r="J131" s="43" t="str">
        <f>IF(LEFT($F131,2)="ST",IFERROR(VLOOKUP($G131,'Támogatások 2014'!$B:$F,5,FALSE),""),"")</f>
        <v/>
      </c>
      <c r="K131" s="37"/>
      <c r="L131" s="37"/>
      <c r="M131" s="44" t="str">
        <f t="shared" si="7"/>
        <v/>
      </c>
      <c r="N131" s="50"/>
      <c r="O131" s="44" t="str">
        <f t="shared" si="8"/>
        <v/>
      </c>
      <c r="P131" s="51" t="str">
        <f t="shared" si="9"/>
        <v/>
      </c>
      <c r="Q131" s="44" t="str">
        <f t="shared" si="10"/>
        <v/>
      </c>
      <c r="R131" s="44">
        <f t="shared" si="11"/>
        <v>0</v>
      </c>
      <c r="S131" s="44">
        <f t="shared" si="12"/>
        <v>0</v>
      </c>
      <c r="T131" s="38"/>
      <c r="U131" s="36"/>
      <c r="V131" s="40"/>
      <c r="W131" s="41" t="str">
        <f t="array" ref="W131">IF(LEFT($F131,2)="ST",SUM(IF(($V131&gt;='Támogatások 2014'!$I$2:$I$7)*($V131&lt;='Támogatások 2014'!$J$2:$J$7),'Támogatások 2014'!$K$2:$K$7,0)),"")</f>
        <v/>
      </c>
      <c r="X131" s="41" t="str">
        <f t="shared" si="13"/>
        <v/>
      </c>
    </row>
    <row r="132" spans="1:24" ht="15.75" x14ac:dyDescent="0.25">
      <c r="A132" s="39"/>
      <c r="B132" s="39"/>
      <c r="C132" s="56"/>
      <c r="D132" s="55"/>
      <c r="E132" s="39"/>
      <c r="F132" s="36"/>
      <c r="G132" s="36"/>
      <c r="H132" s="43" t="str">
        <f>IF(F132="SMS",IFERROR(VLOOKUP($G132,'Támogatások 2014'!$B:$F,2,FALSE),""),IF($F132="SMP",IFERROR(VLOOKUP($G132,'Támogatások 2014'!$B:$F,3,FALSE),""),""))</f>
        <v/>
      </c>
      <c r="I132" s="43" t="str">
        <f>IF(LEFT($F132,2)="ST",IFERROR(VLOOKUP($G132,'Támogatások 2014'!$B:$F,4,FALSE),""),"")</f>
        <v/>
      </c>
      <c r="J132" s="43" t="str">
        <f>IF(LEFT($F132,2)="ST",IFERROR(VLOOKUP($G132,'Támogatások 2014'!$B:$F,5,FALSE),""),"")</f>
        <v/>
      </c>
      <c r="K132" s="37"/>
      <c r="L132" s="37"/>
      <c r="M132" s="44" t="str">
        <f t="shared" ref="M132:M195" si="14">IFERROR(
IF( (LEFT($F132,2)="SM")*($K132&gt;DATE("2014","05","31")) * ($L132&gt;DATE("2014","07","30")),
(YEAR($L132)-YEAR($K132))* 360 + (MONTH($L132)-MONTH($K132)) * 30 + ( IF( DAY($L132)=31,30,DAY($L132)) - IF( DAY($K132)=31,30,DAY($K132)) ) + 1,
IF( (LEFT($F132,2)="ST")*($K132&gt;DATE("2014","05","31")) * ($L132&gt;DATE("2014","06","02")),L132-K132+1,"")
),"")</f>
        <v/>
      </c>
      <c r="N132" s="50"/>
      <c r="O132" s="44" t="str">
        <f t="shared" ref="O132:O195" si="15">IFERROR($M132-$N132,"")</f>
        <v/>
      </c>
      <c r="P132" s="51" t="str">
        <f t="shared" ref="P132:P195" si="16">IF(LEFT($F132,2)="SM",ROUNDDOWN($O132/30,0),"")</f>
        <v/>
      </c>
      <c r="Q132" s="44" t="str">
        <f t="shared" ref="Q132:Q195" si="17">IF(LEFT($F132,2)="SM",$O132-$P132*30,"")</f>
        <v/>
      </c>
      <c r="R132" s="44">
        <f t="shared" ref="R132:R195" si="18">IFERROR(IF(LEFT($F132,2)="ST",IF(($O132&gt;0)*($O132&lt;=14),$O132,14),0),"")</f>
        <v>0</v>
      </c>
      <c r="S132" s="44">
        <f t="shared" ref="S132:S195" si="19">IFERROR(IF(LEFT($F132,2)="ST",IF($O132&gt;14,$O132-14,0),0),"")</f>
        <v>0</v>
      </c>
      <c r="T132" s="38"/>
      <c r="U132" s="36"/>
      <c r="V132" s="40"/>
      <c r="W132" s="41" t="str">
        <f t="array" ref="W132">IF(LEFT($F132,2)="ST",SUM(IF(($V132&gt;='Támogatások 2014'!$I$2:$I$7)*($V132&lt;='Támogatások 2014'!$J$2:$J$7),'Támogatások 2014'!$K$2:$K$7,0)),"")</f>
        <v/>
      </c>
      <c r="X132" s="41" t="str">
        <f t="shared" ref="X132:X195" si="20">(IF(LEFT($F132,2)="SM",
ROUND($P132*($H132+IF(($F132="SMS")*($U132="IGEN"),1,0)*100)+$Q132*($H132+IF(($F132="SMS")*($U132="IGEN"),1,0)*100)/30,0)+$T132,
IF(LEFT($F132,2)="ST",$I132*$R132+$J132*$S132+$T132+$W132,"")))</f>
        <v/>
      </c>
    </row>
    <row r="133" spans="1:24" ht="15.75" x14ac:dyDescent="0.25">
      <c r="A133" s="39"/>
      <c r="B133" s="39"/>
      <c r="C133" s="56"/>
      <c r="D133" s="55"/>
      <c r="E133" s="39"/>
      <c r="F133" s="36"/>
      <c r="G133" s="36"/>
      <c r="H133" s="43" t="str">
        <f>IF(F133="SMS",IFERROR(VLOOKUP($G133,'Támogatások 2014'!$B:$F,2,FALSE),""),IF($F133="SMP",IFERROR(VLOOKUP($G133,'Támogatások 2014'!$B:$F,3,FALSE),""),""))</f>
        <v/>
      </c>
      <c r="I133" s="43" t="str">
        <f>IF(LEFT($F133,2)="ST",IFERROR(VLOOKUP($G133,'Támogatások 2014'!$B:$F,4,FALSE),""),"")</f>
        <v/>
      </c>
      <c r="J133" s="43" t="str">
        <f>IF(LEFT($F133,2)="ST",IFERROR(VLOOKUP($G133,'Támogatások 2014'!$B:$F,5,FALSE),""),"")</f>
        <v/>
      </c>
      <c r="K133" s="37"/>
      <c r="L133" s="37"/>
      <c r="M133" s="44" t="str">
        <f t="shared" si="14"/>
        <v/>
      </c>
      <c r="N133" s="50"/>
      <c r="O133" s="44" t="str">
        <f t="shared" si="15"/>
        <v/>
      </c>
      <c r="P133" s="51" t="str">
        <f t="shared" si="16"/>
        <v/>
      </c>
      <c r="Q133" s="44" t="str">
        <f t="shared" si="17"/>
        <v/>
      </c>
      <c r="R133" s="44">
        <f t="shared" si="18"/>
        <v>0</v>
      </c>
      <c r="S133" s="44">
        <f t="shared" si="19"/>
        <v>0</v>
      </c>
      <c r="T133" s="38"/>
      <c r="U133" s="36"/>
      <c r="V133" s="40"/>
      <c r="W133" s="41" t="str">
        <f t="array" ref="W133">IF(LEFT($F133,2)="ST",SUM(IF(($V133&gt;='Támogatások 2014'!$I$2:$I$7)*($V133&lt;='Támogatások 2014'!$J$2:$J$7),'Támogatások 2014'!$K$2:$K$7,0)),"")</f>
        <v/>
      </c>
      <c r="X133" s="41" t="str">
        <f t="shared" si="20"/>
        <v/>
      </c>
    </row>
    <row r="134" spans="1:24" ht="15.75" x14ac:dyDescent="0.25">
      <c r="A134" s="39"/>
      <c r="B134" s="39"/>
      <c r="C134" s="56"/>
      <c r="D134" s="55"/>
      <c r="E134" s="39"/>
      <c r="F134" s="36"/>
      <c r="G134" s="36"/>
      <c r="H134" s="43" t="str">
        <f>IF(F134="SMS",IFERROR(VLOOKUP($G134,'Támogatások 2014'!$B:$F,2,FALSE),""),IF($F134="SMP",IFERROR(VLOOKUP($G134,'Támogatások 2014'!$B:$F,3,FALSE),""),""))</f>
        <v/>
      </c>
      <c r="I134" s="43" t="str">
        <f>IF(LEFT($F134,2)="ST",IFERROR(VLOOKUP($G134,'Támogatások 2014'!$B:$F,4,FALSE),""),"")</f>
        <v/>
      </c>
      <c r="J134" s="43" t="str">
        <f>IF(LEFT($F134,2)="ST",IFERROR(VLOOKUP($G134,'Támogatások 2014'!$B:$F,5,FALSE),""),"")</f>
        <v/>
      </c>
      <c r="K134" s="37"/>
      <c r="L134" s="37"/>
      <c r="M134" s="44" t="str">
        <f t="shared" si="14"/>
        <v/>
      </c>
      <c r="N134" s="50"/>
      <c r="O134" s="44" t="str">
        <f t="shared" si="15"/>
        <v/>
      </c>
      <c r="P134" s="51" t="str">
        <f t="shared" si="16"/>
        <v/>
      </c>
      <c r="Q134" s="44" t="str">
        <f t="shared" si="17"/>
        <v/>
      </c>
      <c r="R134" s="44">
        <f t="shared" si="18"/>
        <v>0</v>
      </c>
      <c r="S134" s="44">
        <f t="shared" si="19"/>
        <v>0</v>
      </c>
      <c r="T134" s="38"/>
      <c r="U134" s="36"/>
      <c r="V134" s="40"/>
      <c r="W134" s="41" t="str">
        <f t="array" ref="W134">IF(LEFT($F134,2)="ST",SUM(IF(($V134&gt;='Támogatások 2014'!$I$2:$I$7)*($V134&lt;='Támogatások 2014'!$J$2:$J$7),'Támogatások 2014'!$K$2:$K$7,0)),"")</f>
        <v/>
      </c>
      <c r="X134" s="41" t="str">
        <f t="shared" si="20"/>
        <v/>
      </c>
    </row>
    <row r="135" spans="1:24" ht="15.75" x14ac:dyDescent="0.25">
      <c r="A135" s="39"/>
      <c r="B135" s="39"/>
      <c r="C135" s="56"/>
      <c r="D135" s="55"/>
      <c r="E135" s="39"/>
      <c r="F135" s="36"/>
      <c r="G135" s="36"/>
      <c r="H135" s="43" t="str">
        <f>IF(F135="SMS",IFERROR(VLOOKUP($G135,'Támogatások 2014'!$B:$F,2,FALSE),""),IF($F135="SMP",IFERROR(VLOOKUP($G135,'Támogatások 2014'!$B:$F,3,FALSE),""),""))</f>
        <v/>
      </c>
      <c r="I135" s="43" t="str">
        <f>IF(LEFT($F135,2)="ST",IFERROR(VLOOKUP($G135,'Támogatások 2014'!$B:$F,4,FALSE),""),"")</f>
        <v/>
      </c>
      <c r="J135" s="43" t="str">
        <f>IF(LEFT($F135,2)="ST",IFERROR(VLOOKUP($G135,'Támogatások 2014'!$B:$F,5,FALSE),""),"")</f>
        <v/>
      </c>
      <c r="K135" s="37"/>
      <c r="L135" s="37"/>
      <c r="M135" s="44" t="str">
        <f t="shared" si="14"/>
        <v/>
      </c>
      <c r="N135" s="50"/>
      <c r="O135" s="44" t="str">
        <f t="shared" si="15"/>
        <v/>
      </c>
      <c r="P135" s="51" t="str">
        <f t="shared" si="16"/>
        <v/>
      </c>
      <c r="Q135" s="44" t="str">
        <f t="shared" si="17"/>
        <v/>
      </c>
      <c r="R135" s="44">
        <f t="shared" si="18"/>
        <v>0</v>
      </c>
      <c r="S135" s="44">
        <f t="shared" si="19"/>
        <v>0</v>
      </c>
      <c r="T135" s="38"/>
      <c r="U135" s="36"/>
      <c r="V135" s="40"/>
      <c r="W135" s="41" t="str">
        <f t="array" ref="W135">IF(LEFT($F135,2)="ST",SUM(IF(($V135&gt;='Támogatások 2014'!$I$2:$I$7)*($V135&lt;='Támogatások 2014'!$J$2:$J$7),'Támogatások 2014'!$K$2:$K$7,0)),"")</f>
        <v/>
      </c>
      <c r="X135" s="41" t="str">
        <f t="shared" si="20"/>
        <v/>
      </c>
    </row>
    <row r="136" spans="1:24" ht="15.75" x14ac:dyDescent="0.25">
      <c r="A136" s="39"/>
      <c r="B136" s="39"/>
      <c r="C136" s="56"/>
      <c r="D136" s="55"/>
      <c r="E136" s="39"/>
      <c r="F136" s="36"/>
      <c r="G136" s="36"/>
      <c r="H136" s="43" t="str">
        <f>IF(F136="SMS",IFERROR(VLOOKUP($G136,'Támogatások 2014'!$B:$F,2,FALSE),""),IF($F136="SMP",IFERROR(VLOOKUP($G136,'Támogatások 2014'!$B:$F,3,FALSE),""),""))</f>
        <v/>
      </c>
      <c r="I136" s="43" t="str">
        <f>IF(LEFT($F136,2)="ST",IFERROR(VLOOKUP($G136,'Támogatások 2014'!$B:$F,4,FALSE),""),"")</f>
        <v/>
      </c>
      <c r="J136" s="43" t="str">
        <f>IF(LEFT($F136,2)="ST",IFERROR(VLOOKUP($G136,'Támogatások 2014'!$B:$F,5,FALSE),""),"")</f>
        <v/>
      </c>
      <c r="K136" s="37"/>
      <c r="L136" s="37"/>
      <c r="M136" s="44" t="str">
        <f t="shared" si="14"/>
        <v/>
      </c>
      <c r="N136" s="50"/>
      <c r="O136" s="44" t="str">
        <f t="shared" si="15"/>
        <v/>
      </c>
      <c r="P136" s="51" t="str">
        <f t="shared" si="16"/>
        <v/>
      </c>
      <c r="Q136" s="44" t="str">
        <f t="shared" si="17"/>
        <v/>
      </c>
      <c r="R136" s="44">
        <f t="shared" si="18"/>
        <v>0</v>
      </c>
      <c r="S136" s="44">
        <f t="shared" si="19"/>
        <v>0</v>
      </c>
      <c r="T136" s="38"/>
      <c r="U136" s="36"/>
      <c r="V136" s="40"/>
      <c r="W136" s="41" t="str">
        <f t="array" ref="W136">IF(LEFT($F136,2)="ST",SUM(IF(($V136&gt;='Támogatások 2014'!$I$2:$I$7)*($V136&lt;='Támogatások 2014'!$J$2:$J$7),'Támogatások 2014'!$K$2:$K$7,0)),"")</f>
        <v/>
      </c>
      <c r="X136" s="41" t="str">
        <f t="shared" si="20"/>
        <v/>
      </c>
    </row>
    <row r="137" spans="1:24" ht="15.75" x14ac:dyDescent="0.25">
      <c r="A137" s="39"/>
      <c r="B137" s="39"/>
      <c r="C137" s="56"/>
      <c r="D137" s="55"/>
      <c r="E137" s="39"/>
      <c r="F137" s="36"/>
      <c r="G137" s="36"/>
      <c r="H137" s="43" t="str">
        <f>IF(F137="SMS",IFERROR(VLOOKUP($G137,'Támogatások 2014'!$B:$F,2,FALSE),""),IF($F137="SMP",IFERROR(VLOOKUP($G137,'Támogatások 2014'!$B:$F,3,FALSE),""),""))</f>
        <v/>
      </c>
      <c r="I137" s="43" t="str">
        <f>IF(LEFT($F137,2)="ST",IFERROR(VLOOKUP($G137,'Támogatások 2014'!$B:$F,4,FALSE),""),"")</f>
        <v/>
      </c>
      <c r="J137" s="43" t="str">
        <f>IF(LEFT($F137,2)="ST",IFERROR(VLOOKUP($G137,'Támogatások 2014'!$B:$F,5,FALSE),""),"")</f>
        <v/>
      </c>
      <c r="K137" s="37"/>
      <c r="L137" s="37"/>
      <c r="M137" s="44" t="str">
        <f t="shared" si="14"/>
        <v/>
      </c>
      <c r="N137" s="50"/>
      <c r="O137" s="44" t="str">
        <f t="shared" si="15"/>
        <v/>
      </c>
      <c r="P137" s="51" t="str">
        <f t="shared" si="16"/>
        <v/>
      </c>
      <c r="Q137" s="44" t="str">
        <f t="shared" si="17"/>
        <v/>
      </c>
      <c r="R137" s="44">
        <f t="shared" si="18"/>
        <v>0</v>
      </c>
      <c r="S137" s="44">
        <f t="shared" si="19"/>
        <v>0</v>
      </c>
      <c r="T137" s="38"/>
      <c r="U137" s="36"/>
      <c r="V137" s="40"/>
      <c r="W137" s="41" t="str">
        <f t="array" ref="W137">IF(LEFT($F137,2)="ST",SUM(IF(($V137&gt;='Támogatások 2014'!$I$2:$I$7)*($V137&lt;='Támogatások 2014'!$J$2:$J$7),'Támogatások 2014'!$K$2:$K$7,0)),"")</f>
        <v/>
      </c>
      <c r="X137" s="41" t="str">
        <f t="shared" si="20"/>
        <v/>
      </c>
    </row>
    <row r="138" spans="1:24" ht="15.75" x14ac:dyDescent="0.25">
      <c r="A138" s="39"/>
      <c r="B138" s="39"/>
      <c r="C138" s="56"/>
      <c r="D138" s="55"/>
      <c r="E138" s="39"/>
      <c r="F138" s="36"/>
      <c r="G138" s="36"/>
      <c r="H138" s="43" t="str">
        <f>IF(F138="SMS",IFERROR(VLOOKUP($G138,'Támogatások 2014'!$B:$F,2,FALSE),""),IF($F138="SMP",IFERROR(VLOOKUP($G138,'Támogatások 2014'!$B:$F,3,FALSE),""),""))</f>
        <v/>
      </c>
      <c r="I138" s="43" t="str">
        <f>IF(LEFT($F138,2)="ST",IFERROR(VLOOKUP($G138,'Támogatások 2014'!$B:$F,4,FALSE),""),"")</f>
        <v/>
      </c>
      <c r="J138" s="43" t="str">
        <f>IF(LEFT($F138,2)="ST",IFERROR(VLOOKUP($G138,'Támogatások 2014'!$B:$F,5,FALSE),""),"")</f>
        <v/>
      </c>
      <c r="K138" s="37"/>
      <c r="L138" s="37"/>
      <c r="M138" s="44" t="str">
        <f t="shared" si="14"/>
        <v/>
      </c>
      <c r="N138" s="50"/>
      <c r="O138" s="44" t="str">
        <f t="shared" si="15"/>
        <v/>
      </c>
      <c r="P138" s="51" t="str">
        <f t="shared" si="16"/>
        <v/>
      </c>
      <c r="Q138" s="44" t="str">
        <f t="shared" si="17"/>
        <v/>
      </c>
      <c r="R138" s="44">
        <f t="shared" si="18"/>
        <v>0</v>
      </c>
      <c r="S138" s="44">
        <f t="shared" si="19"/>
        <v>0</v>
      </c>
      <c r="T138" s="38"/>
      <c r="U138" s="36"/>
      <c r="V138" s="40"/>
      <c r="W138" s="41" t="str">
        <f t="array" ref="W138">IF(LEFT($F138,2)="ST",SUM(IF(($V138&gt;='Támogatások 2014'!$I$2:$I$7)*($V138&lt;='Támogatások 2014'!$J$2:$J$7),'Támogatások 2014'!$K$2:$K$7,0)),"")</f>
        <v/>
      </c>
      <c r="X138" s="41" t="str">
        <f t="shared" si="20"/>
        <v/>
      </c>
    </row>
    <row r="139" spans="1:24" ht="15.75" x14ac:dyDescent="0.25">
      <c r="A139" s="39"/>
      <c r="B139" s="39"/>
      <c r="C139" s="56"/>
      <c r="D139" s="55"/>
      <c r="E139" s="39"/>
      <c r="F139" s="36"/>
      <c r="G139" s="36"/>
      <c r="H139" s="43" t="str">
        <f>IF(F139="SMS",IFERROR(VLOOKUP($G139,'Támogatások 2014'!$B:$F,2,FALSE),""),IF($F139="SMP",IFERROR(VLOOKUP($G139,'Támogatások 2014'!$B:$F,3,FALSE),""),""))</f>
        <v/>
      </c>
      <c r="I139" s="43" t="str">
        <f>IF(LEFT($F139,2)="ST",IFERROR(VLOOKUP($G139,'Támogatások 2014'!$B:$F,4,FALSE),""),"")</f>
        <v/>
      </c>
      <c r="J139" s="43" t="str">
        <f>IF(LEFT($F139,2)="ST",IFERROR(VLOOKUP($G139,'Támogatások 2014'!$B:$F,5,FALSE),""),"")</f>
        <v/>
      </c>
      <c r="K139" s="37"/>
      <c r="L139" s="37"/>
      <c r="M139" s="44" t="str">
        <f t="shared" si="14"/>
        <v/>
      </c>
      <c r="N139" s="50"/>
      <c r="O139" s="44" t="str">
        <f t="shared" si="15"/>
        <v/>
      </c>
      <c r="P139" s="51" t="str">
        <f t="shared" si="16"/>
        <v/>
      </c>
      <c r="Q139" s="44" t="str">
        <f t="shared" si="17"/>
        <v/>
      </c>
      <c r="R139" s="44">
        <f t="shared" si="18"/>
        <v>0</v>
      </c>
      <c r="S139" s="44">
        <f t="shared" si="19"/>
        <v>0</v>
      </c>
      <c r="T139" s="38"/>
      <c r="U139" s="36"/>
      <c r="V139" s="40"/>
      <c r="W139" s="41" t="str">
        <f t="array" ref="W139">IF(LEFT($F139,2)="ST",SUM(IF(($V139&gt;='Támogatások 2014'!$I$2:$I$7)*($V139&lt;='Támogatások 2014'!$J$2:$J$7),'Támogatások 2014'!$K$2:$K$7,0)),"")</f>
        <v/>
      </c>
      <c r="X139" s="41" t="str">
        <f t="shared" si="20"/>
        <v/>
      </c>
    </row>
    <row r="140" spans="1:24" ht="15.75" x14ac:dyDescent="0.25">
      <c r="A140" s="39"/>
      <c r="B140" s="39"/>
      <c r="C140" s="56"/>
      <c r="D140" s="55"/>
      <c r="E140" s="39"/>
      <c r="F140" s="36"/>
      <c r="G140" s="36"/>
      <c r="H140" s="43" t="str">
        <f>IF(F140="SMS",IFERROR(VLOOKUP($G140,'Támogatások 2014'!$B:$F,2,FALSE),""),IF($F140="SMP",IFERROR(VLOOKUP($G140,'Támogatások 2014'!$B:$F,3,FALSE),""),""))</f>
        <v/>
      </c>
      <c r="I140" s="43" t="str">
        <f>IF(LEFT($F140,2)="ST",IFERROR(VLOOKUP($G140,'Támogatások 2014'!$B:$F,4,FALSE),""),"")</f>
        <v/>
      </c>
      <c r="J140" s="43" t="str">
        <f>IF(LEFT($F140,2)="ST",IFERROR(VLOOKUP($G140,'Támogatások 2014'!$B:$F,5,FALSE),""),"")</f>
        <v/>
      </c>
      <c r="K140" s="37"/>
      <c r="L140" s="37"/>
      <c r="M140" s="44" t="str">
        <f t="shared" si="14"/>
        <v/>
      </c>
      <c r="N140" s="50"/>
      <c r="O140" s="44" t="str">
        <f t="shared" si="15"/>
        <v/>
      </c>
      <c r="P140" s="51" t="str">
        <f t="shared" si="16"/>
        <v/>
      </c>
      <c r="Q140" s="44" t="str">
        <f t="shared" si="17"/>
        <v/>
      </c>
      <c r="R140" s="44">
        <f t="shared" si="18"/>
        <v>0</v>
      </c>
      <c r="S140" s="44">
        <f t="shared" si="19"/>
        <v>0</v>
      </c>
      <c r="T140" s="38"/>
      <c r="U140" s="36"/>
      <c r="V140" s="40"/>
      <c r="W140" s="41" t="str">
        <f t="array" ref="W140">IF(LEFT($F140,2)="ST",SUM(IF(($V140&gt;='Támogatások 2014'!$I$2:$I$7)*($V140&lt;='Támogatások 2014'!$J$2:$J$7),'Támogatások 2014'!$K$2:$K$7,0)),"")</f>
        <v/>
      </c>
      <c r="X140" s="41" t="str">
        <f t="shared" si="20"/>
        <v/>
      </c>
    </row>
    <row r="141" spans="1:24" ht="15.75" x14ac:dyDescent="0.25">
      <c r="A141" s="39"/>
      <c r="B141" s="39"/>
      <c r="C141" s="56"/>
      <c r="D141" s="55"/>
      <c r="E141" s="39"/>
      <c r="F141" s="36"/>
      <c r="G141" s="36"/>
      <c r="H141" s="43" t="str">
        <f>IF(F141="SMS",IFERROR(VLOOKUP($G141,'Támogatások 2014'!$B:$F,2,FALSE),""),IF($F141="SMP",IFERROR(VLOOKUP($G141,'Támogatások 2014'!$B:$F,3,FALSE),""),""))</f>
        <v/>
      </c>
      <c r="I141" s="43" t="str">
        <f>IF(LEFT($F141,2)="ST",IFERROR(VLOOKUP($G141,'Támogatások 2014'!$B:$F,4,FALSE),""),"")</f>
        <v/>
      </c>
      <c r="J141" s="43" t="str">
        <f>IF(LEFT($F141,2)="ST",IFERROR(VLOOKUP($G141,'Támogatások 2014'!$B:$F,5,FALSE),""),"")</f>
        <v/>
      </c>
      <c r="K141" s="37"/>
      <c r="L141" s="37"/>
      <c r="M141" s="44" t="str">
        <f t="shared" si="14"/>
        <v/>
      </c>
      <c r="N141" s="50"/>
      <c r="O141" s="44" t="str">
        <f t="shared" si="15"/>
        <v/>
      </c>
      <c r="P141" s="51" t="str">
        <f t="shared" si="16"/>
        <v/>
      </c>
      <c r="Q141" s="44" t="str">
        <f t="shared" si="17"/>
        <v/>
      </c>
      <c r="R141" s="44">
        <f t="shared" si="18"/>
        <v>0</v>
      </c>
      <c r="S141" s="44">
        <f t="shared" si="19"/>
        <v>0</v>
      </c>
      <c r="T141" s="38"/>
      <c r="U141" s="36"/>
      <c r="V141" s="40"/>
      <c r="W141" s="41" t="str">
        <f t="array" ref="W141">IF(LEFT($F141,2)="ST",SUM(IF(($V141&gt;='Támogatások 2014'!$I$2:$I$7)*($V141&lt;='Támogatások 2014'!$J$2:$J$7),'Támogatások 2014'!$K$2:$K$7,0)),"")</f>
        <v/>
      </c>
      <c r="X141" s="41" t="str">
        <f t="shared" si="20"/>
        <v/>
      </c>
    </row>
    <row r="142" spans="1:24" ht="15.75" x14ac:dyDescent="0.25">
      <c r="A142" s="39"/>
      <c r="B142" s="39"/>
      <c r="C142" s="56"/>
      <c r="D142" s="55"/>
      <c r="E142" s="39"/>
      <c r="F142" s="36"/>
      <c r="G142" s="36"/>
      <c r="H142" s="43" t="str">
        <f>IF(F142="SMS",IFERROR(VLOOKUP($G142,'Támogatások 2014'!$B:$F,2,FALSE),""),IF($F142="SMP",IFERROR(VLOOKUP($G142,'Támogatások 2014'!$B:$F,3,FALSE),""),""))</f>
        <v/>
      </c>
      <c r="I142" s="43" t="str">
        <f>IF(LEFT($F142,2)="ST",IFERROR(VLOOKUP($G142,'Támogatások 2014'!$B:$F,4,FALSE),""),"")</f>
        <v/>
      </c>
      <c r="J142" s="43" t="str">
        <f>IF(LEFT($F142,2)="ST",IFERROR(VLOOKUP($G142,'Támogatások 2014'!$B:$F,5,FALSE),""),"")</f>
        <v/>
      </c>
      <c r="K142" s="37"/>
      <c r="L142" s="37"/>
      <c r="M142" s="44" t="str">
        <f t="shared" si="14"/>
        <v/>
      </c>
      <c r="N142" s="50"/>
      <c r="O142" s="44" t="str">
        <f t="shared" si="15"/>
        <v/>
      </c>
      <c r="P142" s="51" t="str">
        <f t="shared" si="16"/>
        <v/>
      </c>
      <c r="Q142" s="44" t="str">
        <f t="shared" si="17"/>
        <v/>
      </c>
      <c r="R142" s="44">
        <f t="shared" si="18"/>
        <v>0</v>
      </c>
      <c r="S142" s="44">
        <f t="shared" si="19"/>
        <v>0</v>
      </c>
      <c r="T142" s="38"/>
      <c r="U142" s="36"/>
      <c r="V142" s="40"/>
      <c r="W142" s="41" t="str">
        <f t="array" ref="W142">IF(LEFT($F142,2)="ST",SUM(IF(($V142&gt;='Támogatások 2014'!$I$2:$I$7)*($V142&lt;='Támogatások 2014'!$J$2:$J$7),'Támogatások 2014'!$K$2:$K$7,0)),"")</f>
        <v/>
      </c>
      <c r="X142" s="41" t="str">
        <f t="shared" si="20"/>
        <v/>
      </c>
    </row>
    <row r="143" spans="1:24" ht="15.75" x14ac:dyDescent="0.25">
      <c r="A143" s="39"/>
      <c r="B143" s="39"/>
      <c r="C143" s="56"/>
      <c r="D143" s="55"/>
      <c r="E143" s="39"/>
      <c r="F143" s="36"/>
      <c r="G143" s="36"/>
      <c r="H143" s="43" t="str">
        <f>IF(F143="SMS",IFERROR(VLOOKUP($G143,'Támogatások 2014'!$B:$F,2,FALSE),""),IF($F143="SMP",IFERROR(VLOOKUP($G143,'Támogatások 2014'!$B:$F,3,FALSE),""),""))</f>
        <v/>
      </c>
      <c r="I143" s="43" t="str">
        <f>IF(LEFT($F143,2)="ST",IFERROR(VLOOKUP($G143,'Támogatások 2014'!$B:$F,4,FALSE),""),"")</f>
        <v/>
      </c>
      <c r="J143" s="43" t="str">
        <f>IF(LEFT($F143,2)="ST",IFERROR(VLOOKUP($G143,'Támogatások 2014'!$B:$F,5,FALSE),""),"")</f>
        <v/>
      </c>
      <c r="K143" s="37"/>
      <c r="L143" s="37"/>
      <c r="M143" s="44" t="str">
        <f t="shared" si="14"/>
        <v/>
      </c>
      <c r="N143" s="50"/>
      <c r="O143" s="44" t="str">
        <f t="shared" si="15"/>
        <v/>
      </c>
      <c r="P143" s="51" t="str">
        <f t="shared" si="16"/>
        <v/>
      </c>
      <c r="Q143" s="44" t="str">
        <f t="shared" si="17"/>
        <v/>
      </c>
      <c r="R143" s="44">
        <f t="shared" si="18"/>
        <v>0</v>
      </c>
      <c r="S143" s="44">
        <f t="shared" si="19"/>
        <v>0</v>
      </c>
      <c r="T143" s="38"/>
      <c r="U143" s="36"/>
      <c r="V143" s="40"/>
      <c r="W143" s="41" t="str">
        <f t="array" ref="W143">IF(LEFT($F143,2)="ST",SUM(IF(($V143&gt;='Támogatások 2014'!$I$2:$I$7)*($V143&lt;='Támogatások 2014'!$J$2:$J$7),'Támogatások 2014'!$K$2:$K$7,0)),"")</f>
        <v/>
      </c>
      <c r="X143" s="41" t="str">
        <f t="shared" si="20"/>
        <v/>
      </c>
    </row>
    <row r="144" spans="1:24" ht="15.75" x14ac:dyDescent="0.25">
      <c r="A144" s="39"/>
      <c r="B144" s="39"/>
      <c r="C144" s="56"/>
      <c r="D144" s="55"/>
      <c r="E144" s="39"/>
      <c r="F144" s="36"/>
      <c r="G144" s="36"/>
      <c r="H144" s="43" t="str">
        <f>IF(F144="SMS",IFERROR(VLOOKUP($G144,'Támogatások 2014'!$B:$F,2,FALSE),""),IF($F144="SMP",IFERROR(VLOOKUP($G144,'Támogatások 2014'!$B:$F,3,FALSE),""),""))</f>
        <v/>
      </c>
      <c r="I144" s="43" t="str">
        <f>IF(LEFT($F144,2)="ST",IFERROR(VLOOKUP($G144,'Támogatások 2014'!$B:$F,4,FALSE),""),"")</f>
        <v/>
      </c>
      <c r="J144" s="43" t="str">
        <f>IF(LEFT($F144,2)="ST",IFERROR(VLOOKUP($G144,'Támogatások 2014'!$B:$F,5,FALSE),""),"")</f>
        <v/>
      </c>
      <c r="K144" s="37"/>
      <c r="L144" s="37"/>
      <c r="M144" s="44" t="str">
        <f t="shared" si="14"/>
        <v/>
      </c>
      <c r="N144" s="50"/>
      <c r="O144" s="44" t="str">
        <f t="shared" si="15"/>
        <v/>
      </c>
      <c r="P144" s="51" t="str">
        <f t="shared" si="16"/>
        <v/>
      </c>
      <c r="Q144" s="44" t="str">
        <f t="shared" si="17"/>
        <v/>
      </c>
      <c r="R144" s="44">
        <f t="shared" si="18"/>
        <v>0</v>
      </c>
      <c r="S144" s="44">
        <f t="shared" si="19"/>
        <v>0</v>
      </c>
      <c r="T144" s="38"/>
      <c r="U144" s="36"/>
      <c r="V144" s="40"/>
      <c r="W144" s="41" t="str">
        <f t="array" ref="W144">IF(LEFT($F144,2)="ST",SUM(IF(($V144&gt;='Támogatások 2014'!$I$2:$I$7)*($V144&lt;='Támogatások 2014'!$J$2:$J$7),'Támogatások 2014'!$K$2:$K$7,0)),"")</f>
        <v/>
      </c>
      <c r="X144" s="41" t="str">
        <f t="shared" si="20"/>
        <v/>
      </c>
    </row>
    <row r="145" spans="1:24" ht="15.75" x14ac:dyDescent="0.25">
      <c r="A145" s="39"/>
      <c r="B145" s="39"/>
      <c r="C145" s="56"/>
      <c r="D145" s="55"/>
      <c r="E145" s="39"/>
      <c r="F145" s="36"/>
      <c r="G145" s="36"/>
      <c r="H145" s="43" t="str">
        <f>IF(F145="SMS",IFERROR(VLOOKUP($G145,'Támogatások 2014'!$B:$F,2,FALSE),""),IF($F145="SMP",IFERROR(VLOOKUP($G145,'Támogatások 2014'!$B:$F,3,FALSE),""),""))</f>
        <v/>
      </c>
      <c r="I145" s="43" t="str">
        <f>IF(LEFT($F145,2)="ST",IFERROR(VLOOKUP($G145,'Támogatások 2014'!$B:$F,4,FALSE),""),"")</f>
        <v/>
      </c>
      <c r="J145" s="43" t="str">
        <f>IF(LEFT($F145,2)="ST",IFERROR(VLOOKUP($G145,'Támogatások 2014'!$B:$F,5,FALSE),""),"")</f>
        <v/>
      </c>
      <c r="K145" s="37"/>
      <c r="L145" s="37"/>
      <c r="M145" s="44" t="str">
        <f t="shared" si="14"/>
        <v/>
      </c>
      <c r="N145" s="50"/>
      <c r="O145" s="44" t="str">
        <f t="shared" si="15"/>
        <v/>
      </c>
      <c r="P145" s="51" t="str">
        <f t="shared" si="16"/>
        <v/>
      </c>
      <c r="Q145" s="44" t="str">
        <f t="shared" si="17"/>
        <v/>
      </c>
      <c r="R145" s="44">
        <f t="shared" si="18"/>
        <v>0</v>
      </c>
      <c r="S145" s="44">
        <f t="shared" si="19"/>
        <v>0</v>
      </c>
      <c r="T145" s="38"/>
      <c r="U145" s="36"/>
      <c r="V145" s="40"/>
      <c r="W145" s="41" t="str">
        <f t="array" ref="W145">IF(LEFT($F145,2)="ST",SUM(IF(($V145&gt;='Támogatások 2014'!$I$2:$I$7)*($V145&lt;='Támogatások 2014'!$J$2:$J$7),'Támogatások 2014'!$K$2:$K$7,0)),"")</f>
        <v/>
      </c>
      <c r="X145" s="41" t="str">
        <f t="shared" si="20"/>
        <v/>
      </c>
    </row>
    <row r="146" spans="1:24" ht="15.75" x14ac:dyDescent="0.25">
      <c r="A146" s="39"/>
      <c r="B146" s="39"/>
      <c r="C146" s="56"/>
      <c r="D146" s="55"/>
      <c r="E146" s="39"/>
      <c r="F146" s="36"/>
      <c r="G146" s="36"/>
      <c r="H146" s="43" t="str">
        <f>IF(F146="SMS",IFERROR(VLOOKUP($G146,'Támogatások 2014'!$B:$F,2,FALSE),""),IF($F146="SMP",IFERROR(VLOOKUP($G146,'Támogatások 2014'!$B:$F,3,FALSE),""),""))</f>
        <v/>
      </c>
      <c r="I146" s="43" t="str">
        <f>IF(LEFT($F146,2)="ST",IFERROR(VLOOKUP($G146,'Támogatások 2014'!$B:$F,4,FALSE),""),"")</f>
        <v/>
      </c>
      <c r="J146" s="43" t="str">
        <f>IF(LEFT($F146,2)="ST",IFERROR(VLOOKUP($G146,'Támogatások 2014'!$B:$F,5,FALSE),""),"")</f>
        <v/>
      </c>
      <c r="K146" s="37"/>
      <c r="L146" s="37"/>
      <c r="M146" s="44" t="str">
        <f t="shared" si="14"/>
        <v/>
      </c>
      <c r="N146" s="50"/>
      <c r="O146" s="44" t="str">
        <f t="shared" si="15"/>
        <v/>
      </c>
      <c r="P146" s="51" t="str">
        <f t="shared" si="16"/>
        <v/>
      </c>
      <c r="Q146" s="44" t="str">
        <f t="shared" si="17"/>
        <v/>
      </c>
      <c r="R146" s="44">
        <f t="shared" si="18"/>
        <v>0</v>
      </c>
      <c r="S146" s="44">
        <f t="shared" si="19"/>
        <v>0</v>
      </c>
      <c r="T146" s="38"/>
      <c r="U146" s="36"/>
      <c r="V146" s="40"/>
      <c r="W146" s="41" t="str">
        <f t="array" ref="W146">IF(LEFT($F146,2)="ST",SUM(IF(($V146&gt;='Támogatások 2014'!$I$2:$I$7)*($V146&lt;='Támogatások 2014'!$J$2:$J$7),'Támogatások 2014'!$K$2:$K$7,0)),"")</f>
        <v/>
      </c>
      <c r="X146" s="41" t="str">
        <f t="shared" si="20"/>
        <v/>
      </c>
    </row>
    <row r="147" spans="1:24" ht="15.75" x14ac:dyDescent="0.25">
      <c r="A147" s="39"/>
      <c r="B147" s="39"/>
      <c r="C147" s="56"/>
      <c r="D147" s="55"/>
      <c r="E147" s="39"/>
      <c r="F147" s="36"/>
      <c r="G147" s="36"/>
      <c r="H147" s="43" t="str">
        <f>IF(F147="SMS",IFERROR(VLOOKUP($G147,'Támogatások 2014'!$B:$F,2,FALSE),""),IF($F147="SMP",IFERROR(VLOOKUP($G147,'Támogatások 2014'!$B:$F,3,FALSE),""),""))</f>
        <v/>
      </c>
      <c r="I147" s="43" t="str">
        <f>IF(LEFT($F147,2)="ST",IFERROR(VLOOKUP($G147,'Támogatások 2014'!$B:$F,4,FALSE),""),"")</f>
        <v/>
      </c>
      <c r="J147" s="43" t="str">
        <f>IF(LEFT($F147,2)="ST",IFERROR(VLOOKUP($G147,'Támogatások 2014'!$B:$F,5,FALSE),""),"")</f>
        <v/>
      </c>
      <c r="K147" s="37"/>
      <c r="L147" s="37"/>
      <c r="M147" s="44" t="str">
        <f t="shared" si="14"/>
        <v/>
      </c>
      <c r="N147" s="50"/>
      <c r="O147" s="44" t="str">
        <f t="shared" si="15"/>
        <v/>
      </c>
      <c r="P147" s="51" t="str">
        <f t="shared" si="16"/>
        <v/>
      </c>
      <c r="Q147" s="44" t="str">
        <f t="shared" si="17"/>
        <v/>
      </c>
      <c r="R147" s="44">
        <f t="shared" si="18"/>
        <v>0</v>
      </c>
      <c r="S147" s="44">
        <f t="shared" si="19"/>
        <v>0</v>
      </c>
      <c r="T147" s="38"/>
      <c r="U147" s="36"/>
      <c r="V147" s="40"/>
      <c r="W147" s="41" t="str">
        <f t="array" ref="W147">IF(LEFT($F147,2)="ST",SUM(IF(($V147&gt;='Támogatások 2014'!$I$2:$I$7)*($V147&lt;='Támogatások 2014'!$J$2:$J$7),'Támogatások 2014'!$K$2:$K$7,0)),"")</f>
        <v/>
      </c>
      <c r="X147" s="41" t="str">
        <f t="shared" si="20"/>
        <v/>
      </c>
    </row>
    <row r="148" spans="1:24" ht="15.75" x14ac:dyDescent="0.25">
      <c r="A148" s="39"/>
      <c r="B148" s="39"/>
      <c r="C148" s="56"/>
      <c r="D148" s="55"/>
      <c r="E148" s="39"/>
      <c r="F148" s="36"/>
      <c r="G148" s="36"/>
      <c r="H148" s="43" t="str">
        <f>IF(F148="SMS",IFERROR(VLOOKUP($G148,'Támogatások 2014'!$B:$F,2,FALSE),""),IF($F148="SMP",IFERROR(VLOOKUP($G148,'Támogatások 2014'!$B:$F,3,FALSE),""),""))</f>
        <v/>
      </c>
      <c r="I148" s="43" t="str">
        <f>IF(LEFT($F148,2)="ST",IFERROR(VLOOKUP($G148,'Támogatások 2014'!$B:$F,4,FALSE),""),"")</f>
        <v/>
      </c>
      <c r="J148" s="43" t="str">
        <f>IF(LEFT($F148,2)="ST",IFERROR(VLOOKUP($G148,'Támogatások 2014'!$B:$F,5,FALSE),""),"")</f>
        <v/>
      </c>
      <c r="K148" s="37"/>
      <c r="L148" s="37"/>
      <c r="M148" s="44" t="str">
        <f t="shared" si="14"/>
        <v/>
      </c>
      <c r="N148" s="50"/>
      <c r="O148" s="44" t="str">
        <f t="shared" si="15"/>
        <v/>
      </c>
      <c r="P148" s="51" t="str">
        <f t="shared" si="16"/>
        <v/>
      </c>
      <c r="Q148" s="44" t="str">
        <f t="shared" si="17"/>
        <v/>
      </c>
      <c r="R148" s="44">
        <f t="shared" si="18"/>
        <v>0</v>
      </c>
      <c r="S148" s="44">
        <f t="shared" si="19"/>
        <v>0</v>
      </c>
      <c r="T148" s="38"/>
      <c r="U148" s="36"/>
      <c r="V148" s="40"/>
      <c r="W148" s="41" t="str">
        <f t="array" ref="W148">IF(LEFT($F148,2)="ST",SUM(IF(($V148&gt;='Támogatások 2014'!$I$2:$I$7)*($V148&lt;='Támogatások 2014'!$J$2:$J$7),'Támogatások 2014'!$K$2:$K$7,0)),"")</f>
        <v/>
      </c>
      <c r="X148" s="41" t="str">
        <f t="shared" si="20"/>
        <v/>
      </c>
    </row>
    <row r="149" spans="1:24" ht="15.75" x14ac:dyDescent="0.25">
      <c r="A149" s="39"/>
      <c r="B149" s="39"/>
      <c r="C149" s="56"/>
      <c r="D149" s="55"/>
      <c r="E149" s="39"/>
      <c r="F149" s="36"/>
      <c r="G149" s="36"/>
      <c r="H149" s="43" t="str">
        <f>IF(F149="SMS",IFERROR(VLOOKUP($G149,'Támogatások 2014'!$B:$F,2,FALSE),""),IF($F149="SMP",IFERROR(VLOOKUP($G149,'Támogatások 2014'!$B:$F,3,FALSE),""),""))</f>
        <v/>
      </c>
      <c r="I149" s="43" t="str">
        <f>IF(LEFT($F149,2)="ST",IFERROR(VLOOKUP($G149,'Támogatások 2014'!$B:$F,4,FALSE),""),"")</f>
        <v/>
      </c>
      <c r="J149" s="43" t="str">
        <f>IF(LEFT($F149,2)="ST",IFERROR(VLOOKUP($G149,'Támogatások 2014'!$B:$F,5,FALSE),""),"")</f>
        <v/>
      </c>
      <c r="K149" s="37"/>
      <c r="L149" s="37"/>
      <c r="M149" s="44" t="str">
        <f t="shared" si="14"/>
        <v/>
      </c>
      <c r="N149" s="50"/>
      <c r="O149" s="44" t="str">
        <f t="shared" si="15"/>
        <v/>
      </c>
      <c r="P149" s="51" t="str">
        <f t="shared" si="16"/>
        <v/>
      </c>
      <c r="Q149" s="44" t="str">
        <f t="shared" si="17"/>
        <v/>
      </c>
      <c r="R149" s="44">
        <f t="shared" si="18"/>
        <v>0</v>
      </c>
      <c r="S149" s="44">
        <f t="shared" si="19"/>
        <v>0</v>
      </c>
      <c r="T149" s="38"/>
      <c r="U149" s="36"/>
      <c r="V149" s="40"/>
      <c r="W149" s="41" t="str">
        <f t="array" ref="W149">IF(LEFT($F149,2)="ST",SUM(IF(($V149&gt;='Támogatások 2014'!$I$2:$I$7)*($V149&lt;='Támogatások 2014'!$J$2:$J$7),'Támogatások 2014'!$K$2:$K$7,0)),"")</f>
        <v/>
      </c>
      <c r="X149" s="41" t="str">
        <f t="shared" si="20"/>
        <v/>
      </c>
    </row>
    <row r="150" spans="1:24" ht="15.75" x14ac:dyDescent="0.25">
      <c r="A150" s="39"/>
      <c r="B150" s="39"/>
      <c r="C150" s="56"/>
      <c r="D150" s="55"/>
      <c r="E150" s="39"/>
      <c r="F150" s="36"/>
      <c r="G150" s="36"/>
      <c r="H150" s="43" t="str">
        <f>IF(F150="SMS",IFERROR(VLOOKUP($G150,'Támogatások 2014'!$B:$F,2,FALSE),""),IF($F150="SMP",IFERROR(VLOOKUP($G150,'Támogatások 2014'!$B:$F,3,FALSE),""),""))</f>
        <v/>
      </c>
      <c r="I150" s="43" t="str">
        <f>IF(LEFT($F150,2)="ST",IFERROR(VLOOKUP($G150,'Támogatások 2014'!$B:$F,4,FALSE),""),"")</f>
        <v/>
      </c>
      <c r="J150" s="43" t="str">
        <f>IF(LEFT($F150,2)="ST",IFERROR(VLOOKUP($G150,'Támogatások 2014'!$B:$F,5,FALSE),""),"")</f>
        <v/>
      </c>
      <c r="K150" s="37"/>
      <c r="L150" s="37"/>
      <c r="M150" s="44" t="str">
        <f t="shared" si="14"/>
        <v/>
      </c>
      <c r="N150" s="50"/>
      <c r="O150" s="44" t="str">
        <f t="shared" si="15"/>
        <v/>
      </c>
      <c r="P150" s="51" t="str">
        <f t="shared" si="16"/>
        <v/>
      </c>
      <c r="Q150" s="44" t="str">
        <f t="shared" si="17"/>
        <v/>
      </c>
      <c r="R150" s="44">
        <f t="shared" si="18"/>
        <v>0</v>
      </c>
      <c r="S150" s="44">
        <f t="shared" si="19"/>
        <v>0</v>
      </c>
      <c r="T150" s="38"/>
      <c r="U150" s="36"/>
      <c r="V150" s="40"/>
      <c r="W150" s="41" t="str">
        <f t="array" ref="W150">IF(LEFT($F150,2)="ST",SUM(IF(($V150&gt;='Támogatások 2014'!$I$2:$I$7)*($V150&lt;='Támogatások 2014'!$J$2:$J$7),'Támogatások 2014'!$K$2:$K$7,0)),"")</f>
        <v/>
      </c>
      <c r="X150" s="41" t="str">
        <f t="shared" si="20"/>
        <v/>
      </c>
    </row>
    <row r="151" spans="1:24" ht="15.75" x14ac:dyDescent="0.25">
      <c r="A151" s="39"/>
      <c r="B151" s="39"/>
      <c r="C151" s="56"/>
      <c r="D151" s="55"/>
      <c r="E151" s="39"/>
      <c r="F151" s="36"/>
      <c r="G151" s="36"/>
      <c r="H151" s="43" t="str">
        <f>IF(F151="SMS",IFERROR(VLOOKUP($G151,'Támogatások 2014'!$B:$F,2,FALSE),""),IF($F151="SMP",IFERROR(VLOOKUP($G151,'Támogatások 2014'!$B:$F,3,FALSE),""),""))</f>
        <v/>
      </c>
      <c r="I151" s="43" t="str">
        <f>IF(LEFT($F151,2)="ST",IFERROR(VLOOKUP($G151,'Támogatások 2014'!$B:$F,4,FALSE),""),"")</f>
        <v/>
      </c>
      <c r="J151" s="43" t="str">
        <f>IF(LEFT($F151,2)="ST",IFERROR(VLOOKUP($G151,'Támogatások 2014'!$B:$F,5,FALSE),""),"")</f>
        <v/>
      </c>
      <c r="K151" s="37"/>
      <c r="L151" s="37"/>
      <c r="M151" s="44" t="str">
        <f t="shared" si="14"/>
        <v/>
      </c>
      <c r="N151" s="50"/>
      <c r="O151" s="44" t="str">
        <f t="shared" si="15"/>
        <v/>
      </c>
      <c r="P151" s="51" t="str">
        <f t="shared" si="16"/>
        <v/>
      </c>
      <c r="Q151" s="44" t="str">
        <f t="shared" si="17"/>
        <v/>
      </c>
      <c r="R151" s="44">
        <f t="shared" si="18"/>
        <v>0</v>
      </c>
      <c r="S151" s="44">
        <f t="shared" si="19"/>
        <v>0</v>
      </c>
      <c r="T151" s="38"/>
      <c r="U151" s="36"/>
      <c r="V151" s="40"/>
      <c r="W151" s="41" t="str">
        <f t="array" ref="W151">IF(LEFT($F151,2)="ST",SUM(IF(($V151&gt;='Támogatások 2014'!$I$2:$I$7)*($V151&lt;='Támogatások 2014'!$J$2:$J$7),'Támogatások 2014'!$K$2:$K$7,0)),"")</f>
        <v/>
      </c>
      <c r="X151" s="41" t="str">
        <f t="shared" si="20"/>
        <v/>
      </c>
    </row>
    <row r="152" spans="1:24" ht="15.75" x14ac:dyDescent="0.25">
      <c r="A152" s="39"/>
      <c r="B152" s="39"/>
      <c r="C152" s="56"/>
      <c r="D152" s="55"/>
      <c r="E152" s="39"/>
      <c r="F152" s="36"/>
      <c r="G152" s="36"/>
      <c r="H152" s="43" t="str">
        <f>IF(F152="SMS",IFERROR(VLOOKUP($G152,'Támogatások 2014'!$B:$F,2,FALSE),""),IF($F152="SMP",IFERROR(VLOOKUP($G152,'Támogatások 2014'!$B:$F,3,FALSE),""),""))</f>
        <v/>
      </c>
      <c r="I152" s="43" t="str">
        <f>IF(LEFT($F152,2)="ST",IFERROR(VLOOKUP($G152,'Támogatások 2014'!$B:$F,4,FALSE),""),"")</f>
        <v/>
      </c>
      <c r="J152" s="43" t="str">
        <f>IF(LEFT($F152,2)="ST",IFERROR(VLOOKUP($G152,'Támogatások 2014'!$B:$F,5,FALSE),""),"")</f>
        <v/>
      </c>
      <c r="K152" s="37"/>
      <c r="L152" s="37"/>
      <c r="M152" s="44" t="str">
        <f t="shared" si="14"/>
        <v/>
      </c>
      <c r="N152" s="50"/>
      <c r="O152" s="44" t="str">
        <f t="shared" si="15"/>
        <v/>
      </c>
      <c r="P152" s="51" t="str">
        <f t="shared" si="16"/>
        <v/>
      </c>
      <c r="Q152" s="44" t="str">
        <f t="shared" si="17"/>
        <v/>
      </c>
      <c r="R152" s="44">
        <f t="shared" si="18"/>
        <v>0</v>
      </c>
      <c r="S152" s="44">
        <f t="shared" si="19"/>
        <v>0</v>
      </c>
      <c r="T152" s="38"/>
      <c r="U152" s="36"/>
      <c r="V152" s="40"/>
      <c r="W152" s="41" t="str">
        <f t="array" ref="W152">IF(LEFT($F152,2)="ST",SUM(IF(($V152&gt;='Támogatások 2014'!$I$2:$I$7)*($V152&lt;='Támogatások 2014'!$J$2:$J$7),'Támogatások 2014'!$K$2:$K$7,0)),"")</f>
        <v/>
      </c>
      <c r="X152" s="41" t="str">
        <f t="shared" si="20"/>
        <v/>
      </c>
    </row>
    <row r="153" spans="1:24" ht="15.75" x14ac:dyDescent="0.25">
      <c r="A153" s="39"/>
      <c r="B153" s="39"/>
      <c r="C153" s="56"/>
      <c r="D153" s="55"/>
      <c r="E153" s="39"/>
      <c r="F153" s="36"/>
      <c r="G153" s="36"/>
      <c r="H153" s="43" t="str">
        <f>IF(F153="SMS",IFERROR(VLOOKUP($G153,'Támogatások 2014'!$B:$F,2,FALSE),""),IF($F153="SMP",IFERROR(VLOOKUP($G153,'Támogatások 2014'!$B:$F,3,FALSE),""),""))</f>
        <v/>
      </c>
      <c r="I153" s="43" t="str">
        <f>IF(LEFT($F153,2)="ST",IFERROR(VLOOKUP($G153,'Támogatások 2014'!$B:$F,4,FALSE),""),"")</f>
        <v/>
      </c>
      <c r="J153" s="43" t="str">
        <f>IF(LEFT($F153,2)="ST",IFERROR(VLOOKUP($G153,'Támogatások 2014'!$B:$F,5,FALSE),""),"")</f>
        <v/>
      </c>
      <c r="K153" s="37"/>
      <c r="L153" s="37"/>
      <c r="M153" s="44" t="str">
        <f t="shared" si="14"/>
        <v/>
      </c>
      <c r="N153" s="50"/>
      <c r="O153" s="44" t="str">
        <f t="shared" si="15"/>
        <v/>
      </c>
      <c r="P153" s="51" t="str">
        <f t="shared" si="16"/>
        <v/>
      </c>
      <c r="Q153" s="44" t="str">
        <f t="shared" si="17"/>
        <v/>
      </c>
      <c r="R153" s="44">
        <f t="shared" si="18"/>
        <v>0</v>
      </c>
      <c r="S153" s="44">
        <f t="shared" si="19"/>
        <v>0</v>
      </c>
      <c r="T153" s="38"/>
      <c r="U153" s="36"/>
      <c r="V153" s="40"/>
      <c r="W153" s="41" t="str">
        <f t="array" ref="W153">IF(LEFT($F153,2)="ST",SUM(IF(($V153&gt;='Támogatások 2014'!$I$2:$I$7)*($V153&lt;='Támogatások 2014'!$J$2:$J$7),'Támogatások 2014'!$K$2:$K$7,0)),"")</f>
        <v/>
      </c>
      <c r="X153" s="41" t="str">
        <f t="shared" si="20"/>
        <v/>
      </c>
    </row>
    <row r="154" spans="1:24" ht="15.75" x14ac:dyDescent="0.25">
      <c r="A154" s="39"/>
      <c r="B154" s="39"/>
      <c r="C154" s="56"/>
      <c r="D154" s="55"/>
      <c r="E154" s="39"/>
      <c r="F154" s="36"/>
      <c r="G154" s="36"/>
      <c r="H154" s="43" t="str">
        <f>IF(F154="SMS",IFERROR(VLOOKUP($G154,'Támogatások 2014'!$B:$F,2,FALSE),""),IF($F154="SMP",IFERROR(VLOOKUP($G154,'Támogatások 2014'!$B:$F,3,FALSE),""),""))</f>
        <v/>
      </c>
      <c r="I154" s="43" t="str">
        <f>IF(LEFT($F154,2)="ST",IFERROR(VLOOKUP($G154,'Támogatások 2014'!$B:$F,4,FALSE),""),"")</f>
        <v/>
      </c>
      <c r="J154" s="43" t="str">
        <f>IF(LEFT($F154,2)="ST",IFERROR(VLOOKUP($G154,'Támogatások 2014'!$B:$F,5,FALSE),""),"")</f>
        <v/>
      </c>
      <c r="K154" s="37"/>
      <c r="L154" s="37"/>
      <c r="M154" s="44" t="str">
        <f t="shared" si="14"/>
        <v/>
      </c>
      <c r="N154" s="50"/>
      <c r="O154" s="44" t="str">
        <f t="shared" si="15"/>
        <v/>
      </c>
      <c r="P154" s="51" t="str">
        <f t="shared" si="16"/>
        <v/>
      </c>
      <c r="Q154" s="44" t="str">
        <f t="shared" si="17"/>
        <v/>
      </c>
      <c r="R154" s="44">
        <f t="shared" si="18"/>
        <v>0</v>
      </c>
      <c r="S154" s="44">
        <f t="shared" si="19"/>
        <v>0</v>
      </c>
      <c r="T154" s="38"/>
      <c r="U154" s="36"/>
      <c r="V154" s="40"/>
      <c r="W154" s="41" t="str">
        <f t="array" ref="W154">IF(LEFT($F154,2)="ST",SUM(IF(($V154&gt;='Támogatások 2014'!$I$2:$I$7)*($V154&lt;='Támogatások 2014'!$J$2:$J$7),'Támogatások 2014'!$K$2:$K$7,0)),"")</f>
        <v/>
      </c>
      <c r="X154" s="41" t="str">
        <f t="shared" si="20"/>
        <v/>
      </c>
    </row>
    <row r="155" spans="1:24" ht="15.75" x14ac:dyDescent="0.25">
      <c r="A155" s="39"/>
      <c r="B155" s="39"/>
      <c r="C155" s="56"/>
      <c r="D155" s="55"/>
      <c r="E155" s="39"/>
      <c r="F155" s="36"/>
      <c r="G155" s="36"/>
      <c r="H155" s="43" t="str">
        <f>IF(F155="SMS",IFERROR(VLOOKUP($G155,'Támogatások 2014'!$B:$F,2,FALSE),""),IF($F155="SMP",IFERROR(VLOOKUP($G155,'Támogatások 2014'!$B:$F,3,FALSE),""),""))</f>
        <v/>
      </c>
      <c r="I155" s="43" t="str">
        <f>IF(LEFT($F155,2)="ST",IFERROR(VLOOKUP($G155,'Támogatások 2014'!$B:$F,4,FALSE),""),"")</f>
        <v/>
      </c>
      <c r="J155" s="43" t="str">
        <f>IF(LEFT($F155,2)="ST",IFERROR(VLOOKUP($G155,'Támogatások 2014'!$B:$F,5,FALSE),""),"")</f>
        <v/>
      </c>
      <c r="K155" s="37"/>
      <c r="L155" s="37"/>
      <c r="M155" s="44" t="str">
        <f t="shared" si="14"/>
        <v/>
      </c>
      <c r="N155" s="50"/>
      <c r="O155" s="44" t="str">
        <f t="shared" si="15"/>
        <v/>
      </c>
      <c r="P155" s="51" t="str">
        <f t="shared" si="16"/>
        <v/>
      </c>
      <c r="Q155" s="44" t="str">
        <f t="shared" si="17"/>
        <v/>
      </c>
      <c r="R155" s="44">
        <f t="shared" si="18"/>
        <v>0</v>
      </c>
      <c r="S155" s="44">
        <f t="shared" si="19"/>
        <v>0</v>
      </c>
      <c r="T155" s="38"/>
      <c r="U155" s="36"/>
      <c r="V155" s="40"/>
      <c r="W155" s="41" t="str">
        <f t="array" ref="W155">IF(LEFT($F155,2)="ST",SUM(IF(($V155&gt;='Támogatások 2014'!$I$2:$I$7)*($V155&lt;='Támogatások 2014'!$J$2:$J$7),'Támogatások 2014'!$K$2:$K$7,0)),"")</f>
        <v/>
      </c>
      <c r="X155" s="41" t="str">
        <f t="shared" si="20"/>
        <v/>
      </c>
    </row>
    <row r="156" spans="1:24" ht="15.75" x14ac:dyDescent="0.25">
      <c r="A156" s="39"/>
      <c r="B156" s="39"/>
      <c r="C156" s="56"/>
      <c r="D156" s="55"/>
      <c r="E156" s="39"/>
      <c r="F156" s="36"/>
      <c r="G156" s="36"/>
      <c r="H156" s="43" t="str">
        <f>IF(F156="SMS",IFERROR(VLOOKUP($G156,'Támogatások 2014'!$B:$F,2,FALSE),""),IF($F156="SMP",IFERROR(VLOOKUP($G156,'Támogatások 2014'!$B:$F,3,FALSE),""),""))</f>
        <v/>
      </c>
      <c r="I156" s="43" t="str">
        <f>IF(LEFT($F156,2)="ST",IFERROR(VLOOKUP($G156,'Támogatások 2014'!$B:$F,4,FALSE),""),"")</f>
        <v/>
      </c>
      <c r="J156" s="43" t="str">
        <f>IF(LEFT($F156,2)="ST",IFERROR(VLOOKUP($G156,'Támogatások 2014'!$B:$F,5,FALSE),""),"")</f>
        <v/>
      </c>
      <c r="K156" s="37"/>
      <c r="L156" s="37"/>
      <c r="M156" s="44" t="str">
        <f t="shared" si="14"/>
        <v/>
      </c>
      <c r="N156" s="50"/>
      <c r="O156" s="44" t="str">
        <f t="shared" si="15"/>
        <v/>
      </c>
      <c r="P156" s="51" t="str">
        <f t="shared" si="16"/>
        <v/>
      </c>
      <c r="Q156" s="44" t="str">
        <f t="shared" si="17"/>
        <v/>
      </c>
      <c r="R156" s="44">
        <f t="shared" si="18"/>
        <v>0</v>
      </c>
      <c r="S156" s="44">
        <f t="shared" si="19"/>
        <v>0</v>
      </c>
      <c r="T156" s="38"/>
      <c r="U156" s="36"/>
      <c r="V156" s="40"/>
      <c r="W156" s="41" t="str">
        <f t="array" ref="W156">IF(LEFT($F156,2)="ST",SUM(IF(($V156&gt;='Támogatások 2014'!$I$2:$I$7)*($V156&lt;='Támogatások 2014'!$J$2:$J$7),'Támogatások 2014'!$K$2:$K$7,0)),"")</f>
        <v/>
      </c>
      <c r="X156" s="41" t="str">
        <f t="shared" si="20"/>
        <v/>
      </c>
    </row>
    <row r="157" spans="1:24" ht="15.75" x14ac:dyDescent="0.25">
      <c r="A157" s="39"/>
      <c r="B157" s="39"/>
      <c r="C157" s="56"/>
      <c r="D157" s="55"/>
      <c r="E157" s="39"/>
      <c r="F157" s="36"/>
      <c r="G157" s="36"/>
      <c r="H157" s="43" t="str">
        <f>IF(F157="SMS",IFERROR(VLOOKUP($G157,'Támogatások 2014'!$B:$F,2,FALSE),""),IF($F157="SMP",IFERROR(VLOOKUP($G157,'Támogatások 2014'!$B:$F,3,FALSE),""),""))</f>
        <v/>
      </c>
      <c r="I157" s="43" t="str">
        <f>IF(LEFT($F157,2)="ST",IFERROR(VLOOKUP($G157,'Támogatások 2014'!$B:$F,4,FALSE),""),"")</f>
        <v/>
      </c>
      <c r="J157" s="43" t="str">
        <f>IF(LEFT($F157,2)="ST",IFERROR(VLOOKUP($G157,'Támogatások 2014'!$B:$F,5,FALSE),""),"")</f>
        <v/>
      </c>
      <c r="K157" s="37"/>
      <c r="L157" s="37"/>
      <c r="M157" s="44" t="str">
        <f t="shared" si="14"/>
        <v/>
      </c>
      <c r="N157" s="50"/>
      <c r="O157" s="44" t="str">
        <f t="shared" si="15"/>
        <v/>
      </c>
      <c r="P157" s="51" t="str">
        <f t="shared" si="16"/>
        <v/>
      </c>
      <c r="Q157" s="44" t="str">
        <f t="shared" si="17"/>
        <v/>
      </c>
      <c r="R157" s="44">
        <f t="shared" si="18"/>
        <v>0</v>
      </c>
      <c r="S157" s="44">
        <f t="shared" si="19"/>
        <v>0</v>
      </c>
      <c r="T157" s="38"/>
      <c r="U157" s="36"/>
      <c r="V157" s="40"/>
      <c r="W157" s="41" t="str">
        <f t="array" ref="W157">IF(LEFT($F157,2)="ST",SUM(IF(($V157&gt;='Támogatások 2014'!$I$2:$I$7)*($V157&lt;='Támogatások 2014'!$J$2:$J$7),'Támogatások 2014'!$K$2:$K$7,0)),"")</f>
        <v/>
      </c>
      <c r="X157" s="41" t="str">
        <f t="shared" si="20"/>
        <v/>
      </c>
    </row>
    <row r="158" spans="1:24" ht="15.75" x14ac:dyDescent="0.25">
      <c r="A158" s="39"/>
      <c r="B158" s="39"/>
      <c r="C158" s="56"/>
      <c r="D158" s="55"/>
      <c r="E158" s="39"/>
      <c r="F158" s="36"/>
      <c r="G158" s="36"/>
      <c r="H158" s="43" t="str">
        <f>IF(F158="SMS",IFERROR(VLOOKUP($G158,'Támogatások 2014'!$B:$F,2,FALSE),""),IF($F158="SMP",IFERROR(VLOOKUP($G158,'Támogatások 2014'!$B:$F,3,FALSE),""),""))</f>
        <v/>
      </c>
      <c r="I158" s="43" t="str">
        <f>IF(LEFT($F158,2)="ST",IFERROR(VLOOKUP($G158,'Támogatások 2014'!$B:$F,4,FALSE),""),"")</f>
        <v/>
      </c>
      <c r="J158" s="43" t="str">
        <f>IF(LEFT($F158,2)="ST",IFERROR(VLOOKUP($G158,'Támogatások 2014'!$B:$F,5,FALSE),""),"")</f>
        <v/>
      </c>
      <c r="K158" s="37"/>
      <c r="L158" s="37"/>
      <c r="M158" s="44" t="str">
        <f t="shared" si="14"/>
        <v/>
      </c>
      <c r="N158" s="50"/>
      <c r="O158" s="44" t="str">
        <f t="shared" si="15"/>
        <v/>
      </c>
      <c r="P158" s="51" t="str">
        <f t="shared" si="16"/>
        <v/>
      </c>
      <c r="Q158" s="44" t="str">
        <f t="shared" si="17"/>
        <v/>
      </c>
      <c r="R158" s="44">
        <f t="shared" si="18"/>
        <v>0</v>
      </c>
      <c r="S158" s="44">
        <f t="shared" si="19"/>
        <v>0</v>
      </c>
      <c r="T158" s="38"/>
      <c r="U158" s="36"/>
      <c r="V158" s="40"/>
      <c r="W158" s="41" t="str">
        <f t="array" ref="W158">IF(LEFT($F158,2)="ST",SUM(IF(($V158&gt;='Támogatások 2014'!$I$2:$I$7)*($V158&lt;='Támogatások 2014'!$J$2:$J$7),'Támogatások 2014'!$K$2:$K$7,0)),"")</f>
        <v/>
      </c>
      <c r="X158" s="41" t="str">
        <f t="shared" si="20"/>
        <v/>
      </c>
    </row>
    <row r="159" spans="1:24" ht="15.75" x14ac:dyDescent="0.25">
      <c r="A159" s="39"/>
      <c r="B159" s="39"/>
      <c r="C159" s="56"/>
      <c r="D159" s="55"/>
      <c r="E159" s="39"/>
      <c r="F159" s="36"/>
      <c r="G159" s="36"/>
      <c r="H159" s="43" t="str">
        <f>IF(F159="SMS",IFERROR(VLOOKUP($G159,'Támogatások 2014'!$B:$F,2,FALSE),""),IF($F159="SMP",IFERROR(VLOOKUP($G159,'Támogatások 2014'!$B:$F,3,FALSE),""),""))</f>
        <v/>
      </c>
      <c r="I159" s="43" t="str">
        <f>IF(LEFT($F159,2)="ST",IFERROR(VLOOKUP($G159,'Támogatások 2014'!$B:$F,4,FALSE),""),"")</f>
        <v/>
      </c>
      <c r="J159" s="43" t="str">
        <f>IF(LEFT($F159,2)="ST",IFERROR(VLOOKUP($G159,'Támogatások 2014'!$B:$F,5,FALSE),""),"")</f>
        <v/>
      </c>
      <c r="K159" s="37"/>
      <c r="L159" s="37"/>
      <c r="M159" s="44" t="str">
        <f t="shared" si="14"/>
        <v/>
      </c>
      <c r="N159" s="50"/>
      <c r="O159" s="44" t="str">
        <f t="shared" si="15"/>
        <v/>
      </c>
      <c r="P159" s="51" t="str">
        <f t="shared" si="16"/>
        <v/>
      </c>
      <c r="Q159" s="44" t="str">
        <f t="shared" si="17"/>
        <v/>
      </c>
      <c r="R159" s="44">
        <f t="shared" si="18"/>
        <v>0</v>
      </c>
      <c r="S159" s="44">
        <f t="shared" si="19"/>
        <v>0</v>
      </c>
      <c r="T159" s="38"/>
      <c r="U159" s="36"/>
      <c r="V159" s="40"/>
      <c r="W159" s="41" t="str">
        <f t="array" ref="W159">IF(LEFT($F159,2)="ST",SUM(IF(($V159&gt;='Támogatások 2014'!$I$2:$I$7)*($V159&lt;='Támogatások 2014'!$J$2:$J$7),'Támogatások 2014'!$K$2:$K$7,0)),"")</f>
        <v/>
      </c>
      <c r="X159" s="41" t="str">
        <f t="shared" si="20"/>
        <v/>
      </c>
    </row>
    <row r="160" spans="1:24" ht="15.75" x14ac:dyDescent="0.25">
      <c r="A160" s="39"/>
      <c r="B160" s="39"/>
      <c r="C160" s="56"/>
      <c r="D160" s="55"/>
      <c r="E160" s="39"/>
      <c r="F160" s="36"/>
      <c r="G160" s="36"/>
      <c r="H160" s="43" t="str">
        <f>IF(F160="SMS",IFERROR(VLOOKUP($G160,'Támogatások 2014'!$B:$F,2,FALSE),""),IF($F160="SMP",IFERROR(VLOOKUP($G160,'Támogatások 2014'!$B:$F,3,FALSE),""),""))</f>
        <v/>
      </c>
      <c r="I160" s="43" t="str">
        <f>IF(LEFT($F160,2)="ST",IFERROR(VLOOKUP($G160,'Támogatások 2014'!$B:$F,4,FALSE),""),"")</f>
        <v/>
      </c>
      <c r="J160" s="43" t="str">
        <f>IF(LEFT($F160,2)="ST",IFERROR(VLOOKUP($G160,'Támogatások 2014'!$B:$F,5,FALSE),""),"")</f>
        <v/>
      </c>
      <c r="K160" s="37"/>
      <c r="L160" s="37"/>
      <c r="M160" s="44" t="str">
        <f t="shared" si="14"/>
        <v/>
      </c>
      <c r="N160" s="50"/>
      <c r="O160" s="44" t="str">
        <f t="shared" si="15"/>
        <v/>
      </c>
      <c r="P160" s="51" t="str">
        <f t="shared" si="16"/>
        <v/>
      </c>
      <c r="Q160" s="44" t="str">
        <f t="shared" si="17"/>
        <v/>
      </c>
      <c r="R160" s="44">
        <f t="shared" si="18"/>
        <v>0</v>
      </c>
      <c r="S160" s="44">
        <f t="shared" si="19"/>
        <v>0</v>
      </c>
      <c r="T160" s="38"/>
      <c r="U160" s="36"/>
      <c r="V160" s="40"/>
      <c r="W160" s="41" t="str">
        <f t="array" ref="W160">IF(LEFT($F160,2)="ST",SUM(IF(($V160&gt;='Támogatások 2014'!$I$2:$I$7)*($V160&lt;='Támogatások 2014'!$J$2:$J$7),'Támogatások 2014'!$K$2:$K$7,0)),"")</f>
        <v/>
      </c>
      <c r="X160" s="41" t="str">
        <f t="shared" si="20"/>
        <v/>
      </c>
    </row>
    <row r="161" spans="1:24" ht="15.75" x14ac:dyDescent="0.25">
      <c r="A161" s="39"/>
      <c r="B161" s="39"/>
      <c r="C161" s="56"/>
      <c r="D161" s="55"/>
      <c r="E161" s="39"/>
      <c r="F161" s="36"/>
      <c r="G161" s="36"/>
      <c r="H161" s="43" t="str">
        <f>IF(F161="SMS",IFERROR(VLOOKUP($G161,'Támogatások 2014'!$B:$F,2,FALSE),""),IF($F161="SMP",IFERROR(VLOOKUP($G161,'Támogatások 2014'!$B:$F,3,FALSE),""),""))</f>
        <v/>
      </c>
      <c r="I161" s="43" t="str">
        <f>IF(LEFT($F161,2)="ST",IFERROR(VLOOKUP($G161,'Támogatások 2014'!$B:$F,4,FALSE),""),"")</f>
        <v/>
      </c>
      <c r="J161" s="43" t="str">
        <f>IF(LEFT($F161,2)="ST",IFERROR(VLOOKUP($G161,'Támogatások 2014'!$B:$F,5,FALSE),""),"")</f>
        <v/>
      </c>
      <c r="K161" s="37"/>
      <c r="L161" s="37"/>
      <c r="M161" s="44" t="str">
        <f t="shared" si="14"/>
        <v/>
      </c>
      <c r="N161" s="50"/>
      <c r="O161" s="44" t="str">
        <f t="shared" si="15"/>
        <v/>
      </c>
      <c r="P161" s="51" t="str">
        <f t="shared" si="16"/>
        <v/>
      </c>
      <c r="Q161" s="44" t="str">
        <f t="shared" si="17"/>
        <v/>
      </c>
      <c r="R161" s="44">
        <f t="shared" si="18"/>
        <v>0</v>
      </c>
      <c r="S161" s="44">
        <f t="shared" si="19"/>
        <v>0</v>
      </c>
      <c r="T161" s="38"/>
      <c r="U161" s="36"/>
      <c r="V161" s="40"/>
      <c r="W161" s="41" t="str">
        <f t="array" ref="W161">IF(LEFT($F161,2)="ST",SUM(IF(($V161&gt;='Támogatások 2014'!$I$2:$I$7)*($V161&lt;='Támogatások 2014'!$J$2:$J$7),'Támogatások 2014'!$K$2:$K$7,0)),"")</f>
        <v/>
      </c>
      <c r="X161" s="41" t="str">
        <f t="shared" si="20"/>
        <v/>
      </c>
    </row>
    <row r="162" spans="1:24" ht="15.75" x14ac:dyDescent="0.25">
      <c r="A162" s="39"/>
      <c r="B162" s="39"/>
      <c r="C162" s="56"/>
      <c r="D162" s="55"/>
      <c r="E162" s="39"/>
      <c r="F162" s="36"/>
      <c r="G162" s="36"/>
      <c r="H162" s="43" t="str">
        <f>IF(F162="SMS",IFERROR(VLOOKUP($G162,'Támogatások 2014'!$B:$F,2,FALSE),""),IF($F162="SMP",IFERROR(VLOOKUP($G162,'Támogatások 2014'!$B:$F,3,FALSE),""),""))</f>
        <v/>
      </c>
      <c r="I162" s="43" t="str">
        <f>IF(LEFT($F162,2)="ST",IFERROR(VLOOKUP($G162,'Támogatások 2014'!$B:$F,4,FALSE),""),"")</f>
        <v/>
      </c>
      <c r="J162" s="43" t="str">
        <f>IF(LEFT($F162,2)="ST",IFERROR(VLOOKUP($G162,'Támogatások 2014'!$B:$F,5,FALSE),""),"")</f>
        <v/>
      </c>
      <c r="K162" s="37"/>
      <c r="L162" s="37"/>
      <c r="M162" s="44" t="str">
        <f t="shared" si="14"/>
        <v/>
      </c>
      <c r="N162" s="50"/>
      <c r="O162" s="44" t="str">
        <f t="shared" si="15"/>
        <v/>
      </c>
      <c r="P162" s="51" t="str">
        <f t="shared" si="16"/>
        <v/>
      </c>
      <c r="Q162" s="44" t="str">
        <f t="shared" si="17"/>
        <v/>
      </c>
      <c r="R162" s="44">
        <f t="shared" si="18"/>
        <v>0</v>
      </c>
      <c r="S162" s="44">
        <f t="shared" si="19"/>
        <v>0</v>
      </c>
      <c r="T162" s="38"/>
      <c r="U162" s="36"/>
      <c r="V162" s="40"/>
      <c r="W162" s="41" t="str">
        <f t="array" ref="W162">IF(LEFT($F162,2)="ST",SUM(IF(($V162&gt;='Támogatások 2014'!$I$2:$I$7)*($V162&lt;='Támogatások 2014'!$J$2:$J$7),'Támogatások 2014'!$K$2:$K$7,0)),"")</f>
        <v/>
      </c>
      <c r="X162" s="41" t="str">
        <f t="shared" si="20"/>
        <v/>
      </c>
    </row>
    <row r="163" spans="1:24" ht="15.75" x14ac:dyDescent="0.25">
      <c r="A163" s="39"/>
      <c r="B163" s="39"/>
      <c r="C163" s="56"/>
      <c r="D163" s="55"/>
      <c r="E163" s="39"/>
      <c r="F163" s="36"/>
      <c r="G163" s="36"/>
      <c r="H163" s="43" t="str">
        <f>IF(F163="SMS",IFERROR(VLOOKUP($G163,'Támogatások 2014'!$B:$F,2,FALSE),""),IF($F163="SMP",IFERROR(VLOOKUP($G163,'Támogatások 2014'!$B:$F,3,FALSE),""),""))</f>
        <v/>
      </c>
      <c r="I163" s="43" t="str">
        <f>IF(LEFT($F163,2)="ST",IFERROR(VLOOKUP($G163,'Támogatások 2014'!$B:$F,4,FALSE),""),"")</f>
        <v/>
      </c>
      <c r="J163" s="43" t="str">
        <f>IF(LEFT($F163,2)="ST",IFERROR(VLOOKUP($G163,'Támogatások 2014'!$B:$F,5,FALSE),""),"")</f>
        <v/>
      </c>
      <c r="K163" s="37"/>
      <c r="L163" s="37"/>
      <c r="M163" s="44" t="str">
        <f t="shared" si="14"/>
        <v/>
      </c>
      <c r="N163" s="50"/>
      <c r="O163" s="44" t="str">
        <f t="shared" si="15"/>
        <v/>
      </c>
      <c r="P163" s="51" t="str">
        <f t="shared" si="16"/>
        <v/>
      </c>
      <c r="Q163" s="44" t="str">
        <f t="shared" si="17"/>
        <v/>
      </c>
      <c r="R163" s="44">
        <f t="shared" si="18"/>
        <v>0</v>
      </c>
      <c r="S163" s="44">
        <f t="shared" si="19"/>
        <v>0</v>
      </c>
      <c r="T163" s="38"/>
      <c r="U163" s="36"/>
      <c r="V163" s="40"/>
      <c r="W163" s="41" t="str">
        <f t="array" ref="W163">IF(LEFT($F163,2)="ST",SUM(IF(($V163&gt;='Támogatások 2014'!$I$2:$I$7)*($V163&lt;='Támogatások 2014'!$J$2:$J$7),'Támogatások 2014'!$K$2:$K$7,0)),"")</f>
        <v/>
      </c>
      <c r="X163" s="41" t="str">
        <f t="shared" si="20"/>
        <v/>
      </c>
    </row>
    <row r="164" spans="1:24" ht="15.75" x14ac:dyDescent="0.25">
      <c r="A164" s="39"/>
      <c r="B164" s="39"/>
      <c r="C164" s="56"/>
      <c r="D164" s="55"/>
      <c r="E164" s="39"/>
      <c r="F164" s="36"/>
      <c r="G164" s="36"/>
      <c r="H164" s="43" t="str">
        <f>IF(F164="SMS",IFERROR(VLOOKUP($G164,'Támogatások 2014'!$B:$F,2,FALSE),""),IF($F164="SMP",IFERROR(VLOOKUP($G164,'Támogatások 2014'!$B:$F,3,FALSE),""),""))</f>
        <v/>
      </c>
      <c r="I164" s="43" t="str">
        <f>IF(LEFT($F164,2)="ST",IFERROR(VLOOKUP($G164,'Támogatások 2014'!$B:$F,4,FALSE),""),"")</f>
        <v/>
      </c>
      <c r="J164" s="43" t="str">
        <f>IF(LEFT($F164,2)="ST",IFERROR(VLOOKUP($G164,'Támogatások 2014'!$B:$F,5,FALSE),""),"")</f>
        <v/>
      </c>
      <c r="K164" s="37"/>
      <c r="L164" s="37"/>
      <c r="M164" s="44" t="str">
        <f t="shared" si="14"/>
        <v/>
      </c>
      <c r="N164" s="50"/>
      <c r="O164" s="44" t="str">
        <f t="shared" si="15"/>
        <v/>
      </c>
      <c r="P164" s="51" t="str">
        <f t="shared" si="16"/>
        <v/>
      </c>
      <c r="Q164" s="44" t="str">
        <f t="shared" si="17"/>
        <v/>
      </c>
      <c r="R164" s="44">
        <f t="shared" si="18"/>
        <v>0</v>
      </c>
      <c r="S164" s="44">
        <f t="shared" si="19"/>
        <v>0</v>
      </c>
      <c r="T164" s="38"/>
      <c r="U164" s="36"/>
      <c r="V164" s="40"/>
      <c r="W164" s="41" t="str">
        <f t="array" ref="W164">IF(LEFT($F164,2)="ST",SUM(IF(($V164&gt;='Támogatások 2014'!$I$2:$I$7)*($V164&lt;='Támogatások 2014'!$J$2:$J$7),'Támogatások 2014'!$K$2:$K$7,0)),"")</f>
        <v/>
      </c>
      <c r="X164" s="41" t="str">
        <f t="shared" si="20"/>
        <v/>
      </c>
    </row>
    <row r="165" spans="1:24" ht="15.75" x14ac:dyDescent="0.25">
      <c r="A165" s="39"/>
      <c r="B165" s="39"/>
      <c r="C165" s="56"/>
      <c r="D165" s="55"/>
      <c r="E165" s="39"/>
      <c r="F165" s="36"/>
      <c r="G165" s="36"/>
      <c r="H165" s="43" t="str">
        <f>IF(F165="SMS",IFERROR(VLOOKUP($G165,'Támogatások 2014'!$B:$F,2,FALSE),""),IF($F165="SMP",IFERROR(VLOOKUP($G165,'Támogatások 2014'!$B:$F,3,FALSE),""),""))</f>
        <v/>
      </c>
      <c r="I165" s="43" t="str">
        <f>IF(LEFT($F165,2)="ST",IFERROR(VLOOKUP($G165,'Támogatások 2014'!$B:$F,4,FALSE),""),"")</f>
        <v/>
      </c>
      <c r="J165" s="43" t="str">
        <f>IF(LEFT($F165,2)="ST",IFERROR(VLOOKUP($G165,'Támogatások 2014'!$B:$F,5,FALSE),""),"")</f>
        <v/>
      </c>
      <c r="K165" s="37"/>
      <c r="L165" s="37"/>
      <c r="M165" s="44" t="str">
        <f t="shared" si="14"/>
        <v/>
      </c>
      <c r="N165" s="50"/>
      <c r="O165" s="44" t="str">
        <f t="shared" si="15"/>
        <v/>
      </c>
      <c r="P165" s="51" t="str">
        <f t="shared" si="16"/>
        <v/>
      </c>
      <c r="Q165" s="44" t="str">
        <f t="shared" si="17"/>
        <v/>
      </c>
      <c r="R165" s="44">
        <f t="shared" si="18"/>
        <v>0</v>
      </c>
      <c r="S165" s="44">
        <f t="shared" si="19"/>
        <v>0</v>
      </c>
      <c r="T165" s="38"/>
      <c r="U165" s="36"/>
      <c r="V165" s="40"/>
      <c r="W165" s="41" t="str">
        <f t="array" ref="W165">IF(LEFT($F165,2)="ST",SUM(IF(($V165&gt;='Támogatások 2014'!$I$2:$I$7)*($V165&lt;='Támogatások 2014'!$J$2:$J$7),'Támogatások 2014'!$K$2:$K$7,0)),"")</f>
        <v/>
      </c>
      <c r="X165" s="41" t="str">
        <f t="shared" si="20"/>
        <v/>
      </c>
    </row>
    <row r="166" spans="1:24" ht="15.75" x14ac:dyDescent="0.25">
      <c r="A166" s="39"/>
      <c r="B166" s="39"/>
      <c r="C166" s="56"/>
      <c r="D166" s="55"/>
      <c r="E166" s="39"/>
      <c r="F166" s="36"/>
      <c r="G166" s="36"/>
      <c r="H166" s="43" t="str">
        <f>IF(F166="SMS",IFERROR(VLOOKUP($G166,'Támogatások 2014'!$B:$F,2,FALSE),""),IF($F166="SMP",IFERROR(VLOOKUP($G166,'Támogatások 2014'!$B:$F,3,FALSE),""),""))</f>
        <v/>
      </c>
      <c r="I166" s="43" t="str">
        <f>IF(LEFT($F166,2)="ST",IFERROR(VLOOKUP($G166,'Támogatások 2014'!$B:$F,4,FALSE),""),"")</f>
        <v/>
      </c>
      <c r="J166" s="43" t="str">
        <f>IF(LEFT($F166,2)="ST",IFERROR(VLOOKUP($G166,'Támogatások 2014'!$B:$F,5,FALSE),""),"")</f>
        <v/>
      </c>
      <c r="K166" s="37"/>
      <c r="L166" s="37"/>
      <c r="M166" s="44" t="str">
        <f t="shared" si="14"/>
        <v/>
      </c>
      <c r="N166" s="50"/>
      <c r="O166" s="44" t="str">
        <f t="shared" si="15"/>
        <v/>
      </c>
      <c r="P166" s="51" t="str">
        <f t="shared" si="16"/>
        <v/>
      </c>
      <c r="Q166" s="44" t="str">
        <f t="shared" si="17"/>
        <v/>
      </c>
      <c r="R166" s="44">
        <f t="shared" si="18"/>
        <v>0</v>
      </c>
      <c r="S166" s="44">
        <f t="shared" si="19"/>
        <v>0</v>
      </c>
      <c r="T166" s="38"/>
      <c r="U166" s="36"/>
      <c r="V166" s="40"/>
      <c r="W166" s="41" t="str">
        <f t="array" ref="W166">IF(LEFT($F166,2)="ST",SUM(IF(($V166&gt;='Támogatások 2014'!$I$2:$I$7)*($V166&lt;='Támogatások 2014'!$J$2:$J$7),'Támogatások 2014'!$K$2:$K$7,0)),"")</f>
        <v/>
      </c>
      <c r="X166" s="41" t="str">
        <f t="shared" si="20"/>
        <v/>
      </c>
    </row>
    <row r="167" spans="1:24" ht="15.75" x14ac:dyDescent="0.25">
      <c r="A167" s="39"/>
      <c r="B167" s="39"/>
      <c r="C167" s="56"/>
      <c r="D167" s="55"/>
      <c r="E167" s="39"/>
      <c r="F167" s="36"/>
      <c r="G167" s="36"/>
      <c r="H167" s="43" t="str">
        <f>IF(F167="SMS",IFERROR(VLOOKUP($G167,'Támogatások 2014'!$B:$F,2,FALSE),""),IF($F167="SMP",IFERROR(VLOOKUP($G167,'Támogatások 2014'!$B:$F,3,FALSE),""),""))</f>
        <v/>
      </c>
      <c r="I167" s="43" t="str">
        <f>IF(LEFT($F167,2)="ST",IFERROR(VLOOKUP($G167,'Támogatások 2014'!$B:$F,4,FALSE),""),"")</f>
        <v/>
      </c>
      <c r="J167" s="43" t="str">
        <f>IF(LEFT($F167,2)="ST",IFERROR(VLOOKUP($G167,'Támogatások 2014'!$B:$F,5,FALSE),""),"")</f>
        <v/>
      </c>
      <c r="K167" s="37"/>
      <c r="L167" s="37"/>
      <c r="M167" s="44" t="str">
        <f t="shared" si="14"/>
        <v/>
      </c>
      <c r="N167" s="50"/>
      <c r="O167" s="44" t="str">
        <f t="shared" si="15"/>
        <v/>
      </c>
      <c r="P167" s="51" t="str">
        <f t="shared" si="16"/>
        <v/>
      </c>
      <c r="Q167" s="44" t="str">
        <f t="shared" si="17"/>
        <v/>
      </c>
      <c r="R167" s="44">
        <f t="shared" si="18"/>
        <v>0</v>
      </c>
      <c r="S167" s="44">
        <f t="shared" si="19"/>
        <v>0</v>
      </c>
      <c r="T167" s="38"/>
      <c r="U167" s="36"/>
      <c r="V167" s="40"/>
      <c r="W167" s="41" t="str">
        <f t="array" ref="W167">IF(LEFT($F167,2)="ST",SUM(IF(($V167&gt;='Támogatások 2014'!$I$2:$I$7)*($V167&lt;='Támogatások 2014'!$J$2:$J$7),'Támogatások 2014'!$K$2:$K$7,0)),"")</f>
        <v/>
      </c>
      <c r="X167" s="41" t="str">
        <f t="shared" si="20"/>
        <v/>
      </c>
    </row>
    <row r="168" spans="1:24" ht="15.75" x14ac:dyDescent="0.25">
      <c r="A168" s="39"/>
      <c r="B168" s="39"/>
      <c r="C168" s="56"/>
      <c r="D168" s="55"/>
      <c r="E168" s="39"/>
      <c r="F168" s="36"/>
      <c r="G168" s="36"/>
      <c r="H168" s="43" t="str">
        <f>IF(F168="SMS",IFERROR(VLOOKUP($G168,'Támogatások 2014'!$B:$F,2,FALSE),""),IF($F168="SMP",IFERROR(VLOOKUP($G168,'Támogatások 2014'!$B:$F,3,FALSE),""),""))</f>
        <v/>
      </c>
      <c r="I168" s="43" t="str">
        <f>IF(LEFT($F168,2)="ST",IFERROR(VLOOKUP($G168,'Támogatások 2014'!$B:$F,4,FALSE),""),"")</f>
        <v/>
      </c>
      <c r="J168" s="43" t="str">
        <f>IF(LEFT($F168,2)="ST",IFERROR(VLOOKUP($G168,'Támogatások 2014'!$B:$F,5,FALSE),""),"")</f>
        <v/>
      </c>
      <c r="K168" s="37"/>
      <c r="L168" s="37"/>
      <c r="M168" s="44" t="str">
        <f t="shared" si="14"/>
        <v/>
      </c>
      <c r="N168" s="50"/>
      <c r="O168" s="44" t="str">
        <f t="shared" si="15"/>
        <v/>
      </c>
      <c r="P168" s="51" t="str">
        <f t="shared" si="16"/>
        <v/>
      </c>
      <c r="Q168" s="44" t="str">
        <f t="shared" si="17"/>
        <v/>
      </c>
      <c r="R168" s="44">
        <f t="shared" si="18"/>
        <v>0</v>
      </c>
      <c r="S168" s="44">
        <f t="shared" si="19"/>
        <v>0</v>
      </c>
      <c r="T168" s="38"/>
      <c r="U168" s="36"/>
      <c r="V168" s="40"/>
      <c r="W168" s="41" t="str">
        <f t="array" ref="W168">IF(LEFT($F168,2)="ST",SUM(IF(($V168&gt;='Támogatások 2014'!$I$2:$I$7)*($V168&lt;='Támogatások 2014'!$J$2:$J$7),'Támogatások 2014'!$K$2:$K$7,0)),"")</f>
        <v/>
      </c>
      <c r="X168" s="41" t="str">
        <f t="shared" si="20"/>
        <v/>
      </c>
    </row>
    <row r="169" spans="1:24" ht="15.75" x14ac:dyDescent="0.25">
      <c r="A169" s="39"/>
      <c r="B169" s="39"/>
      <c r="C169" s="56"/>
      <c r="D169" s="55"/>
      <c r="E169" s="39"/>
      <c r="F169" s="36"/>
      <c r="G169" s="36"/>
      <c r="H169" s="43" t="str">
        <f>IF(F169="SMS",IFERROR(VLOOKUP($G169,'Támogatások 2014'!$B:$F,2,FALSE),""),IF($F169="SMP",IFERROR(VLOOKUP($G169,'Támogatások 2014'!$B:$F,3,FALSE),""),""))</f>
        <v/>
      </c>
      <c r="I169" s="43" t="str">
        <f>IF(LEFT($F169,2)="ST",IFERROR(VLOOKUP($G169,'Támogatások 2014'!$B:$F,4,FALSE),""),"")</f>
        <v/>
      </c>
      <c r="J169" s="43" t="str">
        <f>IF(LEFT($F169,2)="ST",IFERROR(VLOOKUP($G169,'Támogatások 2014'!$B:$F,5,FALSE),""),"")</f>
        <v/>
      </c>
      <c r="K169" s="37"/>
      <c r="L169" s="37"/>
      <c r="M169" s="44" t="str">
        <f t="shared" si="14"/>
        <v/>
      </c>
      <c r="N169" s="50"/>
      <c r="O169" s="44" t="str">
        <f t="shared" si="15"/>
        <v/>
      </c>
      <c r="P169" s="51" t="str">
        <f t="shared" si="16"/>
        <v/>
      </c>
      <c r="Q169" s="44" t="str">
        <f t="shared" si="17"/>
        <v/>
      </c>
      <c r="R169" s="44">
        <f t="shared" si="18"/>
        <v>0</v>
      </c>
      <c r="S169" s="44">
        <f t="shared" si="19"/>
        <v>0</v>
      </c>
      <c r="T169" s="38"/>
      <c r="U169" s="36"/>
      <c r="V169" s="40"/>
      <c r="W169" s="41" t="str">
        <f t="array" ref="W169">IF(LEFT($F169,2)="ST",SUM(IF(($V169&gt;='Támogatások 2014'!$I$2:$I$7)*($V169&lt;='Támogatások 2014'!$J$2:$J$7),'Támogatások 2014'!$K$2:$K$7,0)),"")</f>
        <v/>
      </c>
      <c r="X169" s="41" t="str">
        <f t="shared" si="20"/>
        <v/>
      </c>
    </row>
    <row r="170" spans="1:24" ht="15.75" x14ac:dyDescent="0.25">
      <c r="A170" s="39"/>
      <c r="B170" s="39"/>
      <c r="C170" s="56"/>
      <c r="D170" s="55"/>
      <c r="E170" s="39"/>
      <c r="F170" s="36"/>
      <c r="G170" s="36"/>
      <c r="H170" s="43" t="str">
        <f>IF(F170="SMS",IFERROR(VLOOKUP($G170,'Támogatások 2014'!$B:$F,2,FALSE),""),IF($F170="SMP",IFERROR(VLOOKUP($G170,'Támogatások 2014'!$B:$F,3,FALSE),""),""))</f>
        <v/>
      </c>
      <c r="I170" s="43" t="str">
        <f>IF(LEFT($F170,2)="ST",IFERROR(VLOOKUP($G170,'Támogatások 2014'!$B:$F,4,FALSE),""),"")</f>
        <v/>
      </c>
      <c r="J170" s="43" t="str">
        <f>IF(LEFT($F170,2)="ST",IFERROR(VLOOKUP($G170,'Támogatások 2014'!$B:$F,5,FALSE),""),"")</f>
        <v/>
      </c>
      <c r="K170" s="37"/>
      <c r="L170" s="37"/>
      <c r="M170" s="44" t="str">
        <f t="shared" si="14"/>
        <v/>
      </c>
      <c r="N170" s="50"/>
      <c r="O170" s="44" t="str">
        <f t="shared" si="15"/>
        <v/>
      </c>
      <c r="P170" s="51" t="str">
        <f t="shared" si="16"/>
        <v/>
      </c>
      <c r="Q170" s="44" t="str">
        <f t="shared" si="17"/>
        <v/>
      </c>
      <c r="R170" s="44">
        <f t="shared" si="18"/>
        <v>0</v>
      </c>
      <c r="S170" s="44">
        <f t="shared" si="19"/>
        <v>0</v>
      </c>
      <c r="T170" s="38"/>
      <c r="U170" s="36"/>
      <c r="V170" s="40"/>
      <c r="W170" s="41" t="str">
        <f t="array" ref="W170">IF(LEFT($F170,2)="ST",SUM(IF(($V170&gt;='Támogatások 2014'!$I$2:$I$7)*($V170&lt;='Támogatások 2014'!$J$2:$J$7),'Támogatások 2014'!$K$2:$K$7,0)),"")</f>
        <v/>
      </c>
      <c r="X170" s="41" t="str">
        <f t="shared" si="20"/>
        <v/>
      </c>
    </row>
    <row r="171" spans="1:24" ht="15.75" x14ac:dyDescent="0.25">
      <c r="A171" s="39"/>
      <c r="B171" s="39"/>
      <c r="C171" s="56"/>
      <c r="D171" s="55"/>
      <c r="E171" s="39"/>
      <c r="F171" s="36"/>
      <c r="G171" s="36"/>
      <c r="H171" s="43" t="str">
        <f>IF(F171="SMS",IFERROR(VLOOKUP($G171,'Támogatások 2014'!$B:$F,2,FALSE),""),IF($F171="SMP",IFERROR(VLOOKUP($G171,'Támogatások 2014'!$B:$F,3,FALSE),""),""))</f>
        <v/>
      </c>
      <c r="I171" s="43" t="str">
        <f>IF(LEFT($F171,2)="ST",IFERROR(VLOOKUP($G171,'Támogatások 2014'!$B:$F,4,FALSE),""),"")</f>
        <v/>
      </c>
      <c r="J171" s="43" t="str">
        <f>IF(LEFT($F171,2)="ST",IFERROR(VLOOKUP($G171,'Támogatások 2014'!$B:$F,5,FALSE),""),"")</f>
        <v/>
      </c>
      <c r="K171" s="37"/>
      <c r="L171" s="37"/>
      <c r="M171" s="44" t="str">
        <f t="shared" si="14"/>
        <v/>
      </c>
      <c r="N171" s="50"/>
      <c r="O171" s="44" t="str">
        <f t="shared" si="15"/>
        <v/>
      </c>
      <c r="P171" s="51" t="str">
        <f t="shared" si="16"/>
        <v/>
      </c>
      <c r="Q171" s="44" t="str">
        <f t="shared" si="17"/>
        <v/>
      </c>
      <c r="R171" s="44">
        <f t="shared" si="18"/>
        <v>0</v>
      </c>
      <c r="S171" s="44">
        <f t="shared" si="19"/>
        <v>0</v>
      </c>
      <c r="T171" s="38"/>
      <c r="U171" s="36"/>
      <c r="V171" s="40"/>
      <c r="W171" s="41" t="str">
        <f t="array" ref="W171">IF(LEFT($F171,2)="ST",SUM(IF(($V171&gt;='Támogatások 2014'!$I$2:$I$7)*($V171&lt;='Támogatások 2014'!$J$2:$J$7),'Támogatások 2014'!$K$2:$K$7,0)),"")</f>
        <v/>
      </c>
      <c r="X171" s="41" t="str">
        <f t="shared" si="20"/>
        <v/>
      </c>
    </row>
    <row r="172" spans="1:24" ht="15.75" x14ac:dyDescent="0.25">
      <c r="A172" s="39"/>
      <c r="B172" s="39"/>
      <c r="C172" s="56"/>
      <c r="D172" s="55"/>
      <c r="E172" s="39"/>
      <c r="F172" s="36"/>
      <c r="G172" s="36"/>
      <c r="H172" s="43" t="str">
        <f>IF(F172="SMS",IFERROR(VLOOKUP($G172,'Támogatások 2014'!$B:$F,2,FALSE),""),IF($F172="SMP",IFERROR(VLOOKUP($G172,'Támogatások 2014'!$B:$F,3,FALSE),""),""))</f>
        <v/>
      </c>
      <c r="I172" s="43" t="str">
        <f>IF(LEFT($F172,2)="ST",IFERROR(VLOOKUP($G172,'Támogatások 2014'!$B:$F,4,FALSE),""),"")</f>
        <v/>
      </c>
      <c r="J172" s="43" t="str">
        <f>IF(LEFT($F172,2)="ST",IFERROR(VLOOKUP($G172,'Támogatások 2014'!$B:$F,5,FALSE),""),"")</f>
        <v/>
      </c>
      <c r="K172" s="37"/>
      <c r="L172" s="37"/>
      <c r="M172" s="44" t="str">
        <f t="shared" si="14"/>
        <v/>
      </c>
      <c r="N172" s="50"/>
      <c r="O172" s="44" t="str">
        <f t="shared" si="15"/>
        <v/>
      </c>
      <c r="P172" s="51" t="str">
        <f t="shared" si="16"/>
        <v/>
      </c>
      <c r="Q172" s="44" t="str">
        <f t="shared" si="17"/>
        <v/>
      </c>
      <c r="R172" s="44">
        <f t="shared" si="18"/>
        <v>0</v>
      </c>
      <c r="S172" s="44">
        <f t="shared" si="19"/>
        <v>0</v>
      </c>
      <c r="T172" s="38"/>
      <c r="U172" s="36"/>
      <c r="V172" s="40"/>
      <c r="W172" s="41" t="str">
        <f t="array" ref="W172">IF(LEFT($F172,2)="ST",SUM(IF(($V172&gt;='Támogatások 2014'!$I$2:$I$7)*($V172&lt;='Támogatások 2014'!$J$2:$J$7),'Támogatások 2014'!$K$2:$K$7,0)),"")</f>
        <v/>
      </c>
      <c r="X172" s="41" t="str">
        <f t="shared" si="20"/>
        <v/>
      </c>
    </row>
    <row r="173" spans="1:24" ht="15.75" x14ac:dyDescent="0.25">
      <c r="A173" s="39"/>
      <c r="B173" s="39"/>
      <c r="C173" s="56"/>
      <c r="D173" s="55"/>
      <c r="E173" s="39"/>
      <c r="F173" s="36"/>
      <c r="G173" s="36"/>
      <c r="H173" s="43" t="str">
        <f>IF(F173="SMS",IFERROR(VLOOKUP($G173,'Támogatások 2014'!$B:$F,2,FALSE),""),IF($F173="SMP",IFERROR(VLOOKUP($G173,'Támogatások 2014'!$B:$F,3,FALSE),""),""))</f>
        <v/>
      </c>
      <c r="I173" s="43" t="str">
        <f>IF(LEFT($F173,2)="ST",IFERROR(VLOOKUP($G173,'Támogatások 2014'!$B:$F,4,FALSE),""),"")</f>
        <v/>
      </c>
      <c r="J173" s="43" t="str">
        <f>IF(LEFT($F173,2)="ST",IFERROR(VLOOKUP($G173,'Támogatások 2014'!$B:$F,5,FALSE),""),"")</f>
        <v/>
      </c>
      <c r="K173" s="37"/>
      <c r="L173" s="37"/>
      <c r="M173" s="44" t="str">
        <f t="shared" si="14"/>
        <v/>
      </c>
      <c r="N173" s="50"/>
      <c r="O173" s="44" t="str">
        <f t="shared" si="15"/>
        <v/>
      </c>
      <c r="P173" s="51" t="str">
        <f t="shared" si="16"/>
        <v/>
      </c>
      <c r="Q173" s="44" t="str">
        <f t="shared" si="17"/>
        <v/>
      </c>
      <c r="R173" s="44">
        <f t="shared" si="18"/>
        <v>0</v>
      </c>
      <c r="S173" s="44">
        <f t="shared" si="19"/>
        <v>0</v>
      </c>
      <c r="T173" s="38"/>
      <c r="U173" s="36"/>
      <c r="V173" s="40"/>
      <c r="W173" s="41" t="str">
        <f t="array" ref="W173">IF(LEFT($F173,2)="ST",SUM(IF(($V173&gt;='Támogatások 2014'!$I$2:$I$7)*($V173&lt;='Támogatások 2014'!$J$2:$J$7),'Támogatások 2014'!$K$2:$K$7,0)),"")</f>
        <v/>
      </c>
      <c r="X173" s="41" t="str">
        <f t="shared" si="20"/>
        <v/>
      </c>
    </row>
    <row r="174" spans="1:24" ht="15.75" x14ac:dyDescent="0.25">
      <c r="A174" s="39"/>
      <c r="B174" s="39"/>
      <c r="C174" s="56"/>
      <c r="D174" s="55"/>
      <c r="E174" s="39"/>
      <c r="F174" s="36"/>
      <c r="G174" s="36"/>
      <c r="H174" s="43" t="str">
        <f>IF(F174="SMS",IFERROR(VLOOKUP($G174,'Támogatások 2014'!$B:$F,2,FALSE),""),IF($F174="SMP",IFERROR(VLOOKUP($G174,'Támogatások 2014'!$B:$F,3,FALSE),""),""))</f>
        <v/>
      </c>
      <c r="I174" s="43" t="str">
        <f>IF(LEFT($F174,2)="ST",IFERROR(VLOOKUP($G174,'Támogatások 2014'!$B:$F,4,FALSE),""),"")</f>
        <v/>
      </c>
      <c r="J174" s="43" t="str">
        <f>IF(LEFT($F174,2)="ST",IFERROR(VLOOKUP($G174,'Támogatások 2014'!$B:$F,5,FALSE),""),"")</f>
        <v/>
      </c>
      <c r="K174" s="37"/>
      <c r="L174" s="37"/>
      <c r="M174" s="44" t="str">
        <f t="shared" si="14"/>
        <v/>
      </c>
      <c r="N174" s="50"/>
      <c r="O174" s="44" t="str">
        <f t="shared" si="15"/>
        <v/>
      </c>
      <c r="P174" s="51" t="str">
        <f t="shared" si="16"/>
        <v/>
      </c>
      <c r="Q174" s="44" t="str">
        <f t="shared" si="17"/>
        <v/>
      </c>
      <c r="R174" s="44">
        <f t="shared" si="18"/>
        <v>0</v>
      </c>
      <c r="S174" s="44">
        <f t="shared" si="19"/>
        <v>0</v>
      </c>
      <c r="T174" s="38"/>
      <c r="U174" s="36"/>
      <c r="V174" s="40"/>
      <c r="W174" s="41" t="str">
        <f t="array" ref="W174">IF(LEFT($F174,2)="ST",SUM(IF(($V174&gt;='Támogatások 2014'!$I$2:$I$7)*($V174&lt;='Támogatások 2014'!$J$2:$J$7),'Támogatások 2014'!$K$2:$K$7,0)),"")</f>
        <v/>
      </c>
      <c r="X174" s="41" t="str">
        <f t="shared" si="20"/>
        <v/>
      </c>
    </row>
    <row r="175" spans="1:24" ht="15.75" x14ac:dyDescent="0.25">
      <c r="A175" s="39"/>
      <c r="B175" s="39"/>
      <c r="C175" s="56"/>
      <c r="D175" s="55"/>
      <c r="E175" s="39"/>
      <c r="F175" s="36"/>
      <c r="G175" s="36"/>
      <c r="H175" s="43" t="str">
        <f>IF(F175="SMS",IFERROR(VLOOKUP($G175,'Támogatások 2014'!$B:$F,2,FALSE),""),IF($F175="SMP",IFERROR(VLOOKUP($G175,'Támogatások 2014'!$B:$F,3,FALSE),""),""))</f>
        <v/>
      </c>
      <c r="I175" s="43" t="str">
        <f>IF(LEFT($F175,2)="ST",IFERROR(VLOOKUP($G175,'Támogatások 2014'!$B:$F,4,FALSE),""),"")</f>
        <v/>
      </c>
      <c r="J175" s="43" t="str">
        <f>IF(LEFT($F175,2)="ST",IFERROR(VLOOKUP($G175,'Támogatások 2014'!$B:$F,5,FALSE),""),"")</f>
        <v/>
      </c>
      <c r="K175" s="37"/>
      <c r="L175" s="37"/>
      <c r="M175" s="44" t="str">
        <f t="shared" si="14"/>
        <v/>
      </c>
      <c r="N175" s="50"/>
      <c r="O175" s="44" t="str">
        <f t="shared" si="15"/>
        <v/>
      </c>
      <c r="P175" s="51" t="str">
        <f t="shared" si="16"/>
        <v/>
      </c>
      <c r="Q175" s="44" t="str">
        <f t="shared" si="17"/>
        <v/>
      </c>
      <c r="R175" s="44">
        <f t="shared" si="18"/>
        <v>0</v>
      </c>
      <c r="S175" s="44">
        <f t="shared" si="19"/>
        <v>0</v>
      </c>
      <c r="T175" s="38"/>
      <c r="U175" s="36"/>
      <c r="V175" s="40"/>
      <c r="W175" s="41" t="str">
        <f t="array" ref="W175">IF(LEFT($F175,2)="ST",SUM(IF(($V175&gt;='Támogatások 2014'!$I$2:$I$7)*($V175&lt;='Támogatások 2014'!$J$2:$J$7),'Támogatások 2014'!$K$2:$K$7,0)),"")</f>
        <v/>
      </c>
      <c r="X175" s="41" t="str">
        <f t="shared" si="20"/>
        <v/>
      </c>
    </row>
    <row r="176" spans="1:24" ht="15.75" x14ac:dyDescent="0.25">
      <c r="A176" s="39"/>
      <c r="B176" s="39"/>
      <c r="C176" s="56"/>
      <c r="D176" s="55"/>
      <c r="E176" s="39"/>
      <c r="F176" s="36"/>
      <c r="G176" s="36"/>
      <c r="H176" s="43" t="str">
        <f>IF(F176="SMS",IFERROR(VLOOKUP($G176,'Támogatások 2014'!$B:$F,2,FALSE),""),IF($F176="SMP",IFERROR(VLOOKUP($G176,'Támogatások 2014'!$B:$F,3,FALSE),""),""))</f>
        <v/>
      </c>
      <c r="I176" s="43" t="str">
        <f>IF(LEFT($F176,2)="ST",IFERROR(VLOOKUP($G176,'Támogatások 2014'!$B:$F,4,FALSE),""),"")</f>
        <v/>
      </c>
      <c r="J176" s="43" t="str">
        <f>IF(LEFT($F176,2)="ST",IFERROR(VLOOKUP($G176,'Támogatások 2014'!$B:$F,5,FALSE),""),"")</f>
        <v/>
      </c>
      <c r="K176" s="37"/>
      <c r="L176" s="37"/>
      <c r="M176" s="44" t="str">
        <f t="shared" si="14"/>
        <v/>
      </c>
      <c r="N176" s="50"/>
      <c r="O176" s="44" t="str">
        <f t="shared" si="15"/>
        <v/>
      </c>
      <c r="P176" s="51" t="str">
        <f t="shared" si="16"/>
        <v/>
      </c>
      <c r="Q176" s="44" t="str">
        <f t="shared" si="17"/>
        <v/>
      </c>
      <c r="R176" s="44">
        <f t="shared" si="18"/>
        <v>0</v>
      </c>
      <c r="S176" s="44">
        <f t="shared" si="19"/>
        <v>0</v>
      </c>
      <c r="T176" s="38"/>
      <c r="U176" s="36"/>
      <c r="V176" s="40"/>
      <c r="W176" s="41" t="str">
        <f t="array" ref="W176">IF(LEFT($F176,2)="ST",SUM(IF(($V176&gt;='Támogatások 2014'!$I$2:$I$7)*($V176&lt;='Támogatások 2014'!$J$2:$J$7),'Támogatások 2014'!$K$2:$K$7,0)),"")</f>
        <v/>
      </c>
      <c r="X176" s="41" t="str">
        <f t="shared" si="20"/>
        <v/>
      </c>
    </row>
    <row r="177" spans="1:24" ht="15.75" x14ac:dyDescent="0.25">
      <c r="A177" s="39"/>
      <c r="B177" s="39"/>
      <c r="C177" s="56"/>
      <c r="D177" s="55"/>
      <c r="E177" s="39"/>
      <c r="F177" s="36"/>
      <c r="G177" s="36"/>
      <c r="H177" s="43" t="str">
        <f>IF(F177="SMS",IFERROR(VLOOKUP($G177,'Támogatások 2014'!$B:$F,2,FALSE),""),IF($F177="SMP",IFERROR(VLOOKUP($G177,'Támogatások 2014'!$B:$F,3,FALSE),""),""))</f>
        <v/>
      </c>
      <c r="I177" s="43" t="str">
        <f>IF(LEFT($F177,2)="ST",IFERROR(VLOOKUP($G177,'Támogatások 2014'!$B:$F,4,FALSE),""),"")</f>
        <v/>
      </c>
      <c r="J177" s="43" t="str">
        <f>IF(LEFT($F177,2)="ST",IFERROR(VLOOKUP($G177,'Támogatások 2014'!$B:$F,5,FALSE),""),"")</f>
        <v/>
      </c>
      <c r="K177" s="37"/>
      <c r="L177" s="37"/>
      <c r="M177" s="44" t="str">
        <f t="shared" si="14"/>
        <v/>
      </c>
      <c r="N177" s="50"/>
      <c r="O177" s="44" t="str">
        <f t="shared" si="15"/>
        <v/>
      </c>
      <c r="P177" s="51" t="str">
        <f t="shared" si="16"/>
        <v/>
      </c>
      <c r="Q177" s="44" t="str">
        <f t="shared" si="17"/>
        <v/>
      </c>
      <c r="R177" s="44">
        <f t="shared" si="18"/>
        <v>0</v>
      </c>
      <c r="S177" s="44">
        <f t="shared" si="19"/>
        <v>0</v>
      </c>
      <c r="T177" s="38"/>
      <c r="U177" s="36"/>
      <c r="V177" s="40"/>
      <c r="W177" s="41" t="str">
        <f t="array" ref="W177">IF(LEFT($F177,2)="ST",SUM(IF(($V177&gt;='Támogatások 2014'!$I$2:$I$7)*($V177&lt;='Támogatások 2014'!$J$2:$J$7),'Támogatások 2014'!$K$2:$K$7,0)),"")</f>
        <v/>
      </c>
      <c r="X177" s="41" t="str">
        <f t="shared" si="20"/>
        <v/>
      </c>
    </row>
    <row r="178" spans="1:24" ht="15.75" x14ac:dyDescent="0.25">
      <c r="A178" s="39"/>
      <c r="B178" s="39"/>
      <c r="C178" s="56"/>
      <c r="D178" s="55"/>
      <c r="E178" s="39"/>
      <c r="F178" s="36"/>
      <c r="G178" s="36"/>
      <c r="H178" s="43" t="str">
        <f>IF(F178="SMS",IFERROR(VLOOKUP($G178,'Támogatások 2014'!$B:$F,2,FALSE),""),IF($F178="SMP",IFERROR(VLOOKUP($G178,'Támogatások 2014'!$B:$F,3,FALSE),""),""))</f>
        <v/>
      </c>
      <c r="I178" s="43" t="str">
        <f>IF(LEFT($F178,2)="ST",IFERROR(VLOOKUP($G178,'Támogatások 2014'!$B:$F,4,FALSE),""),"")</f>
        <v/>
      </c>
      <c r="J178" s="43" t="str">
        <f>IF(LEFT($F178,2)="ST",IFERROR(VLOOKUP($G178,'Támogatások 2014'!$B:$F,5,FALSE),""),"")</f>
        <v/>
      </c>
      <c r="K178" s="37"/>
      <c r="L178" s="37"/>
      <c r="M178" s="44" t="str">
        <f t="shared" si="14"/>
        <v/>
      </c>
      <c r="N178" s="50"/>
      <c r="O178" s="44" t="str">
        <f t="shared" si="15"/>
        <v/>
      </c>
      <c r="P178" s="51" t="str">
        <f t="shared" si="16"/>
        <v/>
      </c>
      <c r="Q178" s="44" t="str">
        <f t="shared" si="17"/>
        <v/>
      </c>
      <c r="R178" s="44">
        <f t="shared" si="18"/>
        <v>0</v>
      </c>
      <c r="S178" s="44">
        <f t="shared" si="19"/>
        <v>0</v>
      </c>
      <c r="T178" s="38"/>
      <c r="U178" s="36"/>
      <c r="V178" s="40"/>
      <c r="W178" s="41" t="str">
        <f t="array" ref="W178">IF(LEFT($F178,2)="ST",SUM(IF(($V178&gt;='Támogatások 2014'!$I$2:$I$7)*($V178&lt;='Támogatások 2014'!$J$2:$J$7),'Támogatások 2014'!$K$2:$K$7,0)),"")</f>
        <v/>
      </c>
      <c r="X178" s="41" t="str">
        <f t="shared" si="20"/>
        <v/>
      </c>
    </row>
    <row r="179" spans="1:24" ht="15.75" x14ac:dyDescent="0.25">
      <c r="A179" s="39"/>
      <c r="B179" s="39"/>
      <c r="C179" s="56"/>
      <c r="D179" s="55"/>
      <c r="E179" s="39"/>
      <c r="F179" s="36"/>
      <c r="G179" s="36"/>
      <c r="H179" s="43" t="str">
        <f>IF(F179="SMS",IFERROR(VLOOKUP($G179,'Támogatások 2014'!$B:$F,2,FALSE),""),IF($F179="SMP",IFERROR(VLOOKUP($G179,'Támogatások 2014'!$B:$F,3,FALSE),""),""))</f>
        <v/>
      </c>
      <c r="I179" s="43" t="str">
        <f>IF(LEFT($F179,2)="ST",IFERROR(VLOOKUP($G179,'Támogatások 2014'!$B:$F,4,FALSE),""),"")</f>
        <v/>
      </c>
      <c r="J179" s="43" t="str">
        <f>IF(LEFT($F179,2)="ST",IFERROR(VLOOKUP($G179,'Támogatások 2014'!$B:$F,5,FALSE),""),"")</f>
        <v/>
      </c>
      <c r="K179" s="37"/>
      <c r="L179" s="37"/>
      <c r="M179" s="44" t="str">
        <f t="shared" si="14"/>
        <v/>
      </c>
      <c r="N179" s="50"/>
      <c r="O179" s="44" t="str">
        <f t="shared" si="15"/>
        <v/>
      </c>
      <c r="P179" s="51" t="str">
        <f t="shared" si="16"/>
        <v/>
      </c>
      <c r="Q179" s="44" t="str">
        <f t="shared" si="17"/>
        <v/>
      </c>
      <c r="R179" s="44">
        <f t="shared" si="18"/>
        <v>0</v>
      </c>
      <c r="S179" s="44">
        <f t="shared" si="19"/>
        <v>0</v>
      </c>
      <c r="T179" s="38"/>
      <c r="U179" s="36"/>
      <c r="V179" s="40"/>
      <c r="W179" s="41" t="str">
        <f t="array" ref="W179">IF(LEFT($F179,2)="ST",SUM(IF(($V179&gt;='Támogatások 2014'!$I$2:$I$7)*($V179&lt;='Támogatások 2014'!$J$2:$J$7),'Támogatások 2014'!$K$2:$K$7,0)),"")</f>
        <v/>
      </c>
      <c r="X179" s="41" t="str">
        <f t="shared" si="20"/>
        <v/>
      </c>
    </row>
    <row r="180" spans="1:24" ht="15.75" x14ac:dyDescent="0.25">
      <c r="A180" s="39"/>
      <c r="B180" s="39"/>
      <c r="C180" s="56"/>
      <c r="D180" s="55"/>
      <c r="E180" s="39"/>
      <c r="F180" s="36"/>
      <c r="G180" s="36"/>
      <c r="H180" s="43" t="str">
        <f>IF(F180="SMS",IFERROR(VLOOKUP($G180,'Támogatások 2014'!$B:$F,2,FALSE),""),IF($F180="SMP",IFERROR(VLOOKUP($G180,'Támogatások 2014'!$B:$F,3,FALSE),""),""))</f>
        <v/>
      </c>
      <c r="I180" s="43" t="str">
        <f>IF(LEFT($F180,2)="ST",IFERROR(VLOOKUP($G180,'Támogatások 2014'!$B:$F,4,FALSE),""),"")</f>
        <v/>
      </c>
      <c r="J180" s="43" t="str">
        <f>IF(LEFT($F180,2)="ST",IFERROR(VLOOKUP($G180,'Támogatások 2014'!$B:$F,5,FALSE),""),"")</f>
        <v/>
      </c>
      <c r="K180" s="37"/>
      <c r="L180" s="37"/>
      <c r="M180" s="44" t="str">
        <f t="shared" si="14"/>
        <v/>
      </c>
      <c r="N180" s="50"/>
      <c r="O180" s="44" t="str">
        <f t="shared" si="15"/>
        <v/>
      </c>
      <c r="P180" s="51" t="str">
        <f t="shared" si="16"/>
        <v/>
      </c>
      <c r="Q180" s="44" t="str">
        <f t="shared" si="17"/>
        <v/>
      </c>
      <c r="R180" s="44">
        <f t="shared" si="18"/>
        <v>0</v>
      </c>
      <c r="S180" s="44">
        <f t="shared" si="19"/>
        <v>0</v>
      </c>
      <c r="T180" s="38"/>
      <c r="U180" s="36"/>
      <c r="V180" s="40"/>
      <c r="W180" s="41" t="str">
        <f t="array" ref="W180">IF(LEFT($F180,2)="ST",SUM(IF(($V180&gt;='Támogatások 2014'!$I$2:$I$7)*($V180&lt;='Támogatások 2014'!$J$2:$J$7),'Támogatások 2014'!$K$2:$K$7,0)),"")</f>
        <v/>
      </c>
      <c r="X180" s="41" t="str">
        <f t="shared" si="20"/>
        <v/>
      </c>
    </row>
    <row r="181" spans="1:24" ht="15.75" x14ac:dyDescent="0.25">
      <c r="A181" s="39"/>
      <c r="B181" s="39"/>
      <c r="C181" s="56"/>
      <c r="D181" s="55"/>
      <c r="E181" s="39"/>
      <c r="F181" s="36"/>
      <c r="G181" s="36"/>
      <c r="H181" s="43" t="str">
        <f>IF(F181="SMS",IFERROR(VLOOKUP($G181,'Támogatások 2014'!$B:$F,2,FALSE),""),IF($F181="SMP",IFERROR(VLOOKUP($G181,'Támogatások 2014'!$B:$F,3,FALSE),""),""))</f>
        <v/>
      </c>
      <c r="I181" s="43" t="str">
        <f>IF(LEFT($F181,2)="ST",IFERROR(VLOOKUP($G181,'Támogatások 2014'!$B:$F,4,FALSE),""),"")</f>
        <v/>
      </c>
      <c r="J181" s="43" t="str">
        <f>IF(LEFT($F181,2)="ST",IFERROR(VLOOKUP($G181,'Támogatások 2014'!$B:$F,5,FALSE),""),"")</f>
        <v/>
      </c>
      <c r="K181" s="37"/>
      <c r="L181" s="37"/>
      <c r="M181" s="44" t="str">
        <f t="shared" si="14"/>
        <v/>
      </c>
      <c r="N181" s="50"/>
      <c r="O181" s="44" t="str">
        <f t="shared" si="15"/>
        <v/>
      </c>
      <c r="P181" s="51" t="str">
        <f t="shared" si="16"/>
        <v/>
      </c>
      <c r="Q181" s="44" t="str">
        <f t="shared" si="17"/>
        <v/>
      </c>
      <c r="R181" s="44">
        <f t="shared" si="18"/>
        <v>0</v>
      </c>
      <c r="S181" s="44">
        <f t="shared" si="19"/>
        <v>0</v>
      </c>
      <c r="T181" s="38"/>
      <c r="U181" s="36"/>
      <c r="V181" s="40"/>
      <c r="W181" s="41" t="str">
        <f t="array" ref="W181">IF(LEFT($F181,2)="ST",SUM(IF(($V181&gt;='Támogatások 2014'!$I$2:$I$7)*($V181&lt;='Támogatások 2014'!$J$2:$J$7),'Támogatások 2014'!$K$2:$K$7,0)),"")</f>
        <v/>
      </c>
      <c r="X181" s="41" t="str">
        <f t="shared" si="20"/>
        <v/>
      </c>
    </row>
    <row r="182" spans="1:24" ht="15.75" x14ac:dyDescent="0.25">
      <c r="A182" s="39"/>
      <c r="B182" s="39"/>
      <c r="C182" s="56"/>
      <c r="D182" s="55"/>
      <c r="E182" s="39"/>
      <c r="F182" s="36"/>
      <c r="G182" s="36"/>
      <c r="H182" s="43" t="str">
        <f>IF(F182="SMS",IFERROR(VLOOKUP($G182,'Támogatások 2014'!$B:$F,2,FALSE),""),IF($F182="SMP",IFERROR(VLOOKUP($G182,'Támogatások 2014'!$B:$F,3,FALSE),""),""))</f>
        <v/>
      </c>
      <c r="I182" s="43" t="str">
        <f>IF(LEFT($F182,2)="ST",IFERROR(VLOOKUP($G182,'Támogatások 2014'!$B:$F,4,FALSE),""),"")</f>
        <v/>
      </c>
      <c r="J182" s="43" t="str">
        <f>IF(LEFT($F182,2)="ST",IFERROR(VLOOKUP($G182,'Támogatások 2014'!$B:$F,5,FALSE),""),"")</f>
        <v/>
      </c>
      <c r="K182" s="37"/>
      <c r="L182" s="37"/>
      <c r="M182" s="44" t="str">
        <f t="shared" si="14"/>
        <v/>
      </c>
      <c r="N182" s="50"/>
      <c r="O182" s="44" t="str">
        <f t="shared" si="15"/>
        <v/>
      </c>
      <c r="P182" s="51" t="str">
        <f t="shared" si="16"/>
        <v/>
      </c>
      <c r="Q182" s="44" t="str">
        <f t="shared" si="17"/>
        <v/>
      </c>
      <c r="R182" s="44">
        <f t="shared" si="18"/>
        <v>0</v>
      </c>
      <c r="S182" s="44">
        <f t="shared" si="19"/>
        <v>0</v>
      </c>
      <c r="T182" s="38"/>
      <c r="U182" s="36"/>
      <c r="V182" s="40"/>
      <c r="W182" s="41" t="str">
        <f t="array" ref="W182">IF(LEFT($F182,2)="ST",SUM(IF(($V182&gt;='Támogatások 2014'!$I$2:$I$7)*($V182&lt;='Támogatások 2014'!$J$2:$J$7),'Támogatások 2014'!$K$2:$K$7,0)),"")</f>
        <v/>
      </c>
      <c r="X182" s="41" t="str">
        <f t="shared" si="20"/>
        <v/>
      </c>
    </row>
    <row r="183" spans="1:24" ht="15.75" x14ac:dyDescent="0.25">
      <c r="A183" s="39"/>
      <c r="B183" s="39"/>
      <c r="C183" s="56"/>
      <c r="D183" s="55"/>
      <c r="E183" s="39"/>
      <c r="F183" s="36"/>
      <c r="G183" s="36"/>
      <c r="H183" s="43" t="str">
        <f>IF(F183="SMS",IFERROR(VLOOKUP($G183,'Támogatások 2014'!$B:$F,2,FALSE),""),IF($F183="SMP",IFERROR(VLOOKUP($G183,'Támogatások 2014'!$B:$F,3,FALSE),""),""))</f>
        <v/>
      </c>
      <c r="I183" s="43" t="str">
        <f>IF(LEFT($F183,2)="ST",IFERROR(VLOOKUP($G183,'Támogatások 2014'!$B:$F,4,FALSE),""),"")</f>
        <v/>
      </c>
      <c r="J183" s="43" t="str">
        <f>IF(LEFT($F183,2)="ST",IFERROR(VLOOKUP($G183,'Támogatások 2014'!$B:$F,5,FALSE),""),"")</f>
        <v/>
      </c>
      <c r="K183" s="37"/>
      <c r="L183" s="37"/>
      <c r="M183" s="44" t="str">
        <f t="shared" si="14"/>
        <v/>
      </c>
      <c r="N183" s="50"/>
      <c r="O183" s="44" t="str">
        <f t="shared" si="15"/>
        <v/>
      </c>
      <c r="P183" s="51" t="str">
        <f t="shared" si="16"/>
        <v/>
      </c>
      <c r="Q183" s="44" t="str">
        <f t="shared" si="17"/>
        <v/>
      </c>
      <c r="R183" s="44">
        <f t="shared" si="18"/>
        <v>0</v>
      </c>
      <c r="S183" s="44">
        <f t="shared" si="19"/>
        <v>0</v>
      </c>
      <c r="T183" s="38"/>
      <c r="U183" s="36"/>
      <c r="V183" s="40"/>
      <c r="W183" s="41" t="str">
        <f t="array" ref="W183">IF(LEFT($F183,2)="ST",SUM(IF(($V183&gt;='Támogatások 2014'!$I$2:$I$7)*($V183&lt;='Támogatások 2014'!$J$2:$J$7),'Támogatások 2014'!$K$2:$K$7,0)),"")</f>
        <v/>
      </c>
      <c r="X183" s="41" t="str">
        <f t="shared" si="20"/>
        <v/>
      </c>
    </row>
    <row r="184" spans="1:24" ht="15.75" x14ac:dyDescent="0.25">
      <c r="A184" s="39"/>
      <c r="B184" s="39"/>
      <c r="C184" s="56"/>
      <c r="D184" s="55"/>
      <c r="E184" s="39"/>
      <c r="F184" s="36"/>
      <c r="G184" s="36"/>
      <c r="H184" s="43" t="str">
        <f>IF(F184="SMS",IFERROR(VLOOKUP($G184,'Támogatások 2014'!$B:$F,2,FALSE),""),IF($F184="SMP",IFERROR(VLOOKUP($G184,'Támogatások 2014'!$B:$F,3,FALSE),""),""))</f>
        <v/>
      </c>
      <c r="I184" s="43" t="str">
        <f>IF(LEFT($F184,2)="ST",IFERROR(VLOOKUP($G184,'Támogatások 2014'!$B:$F,4,FALSE),""),"")</f>
        <v/>
      </c>
      <c r="J184" s="43" t="str">
        <f>IF(LEFT($F184,2)="ST",IFERROR(VLOOKUP($G184,'Támogatások 2014'!$B:$F,5,FALSE),""),"")</f>
        <v/>
      </c>
      <c r="K184" s="37"/>
      <c r="L184" s="37"/>
      <c r="M184" s="44" t="str">
        <f t="shared" si="14"/>
        <v/>
      </c>
      <c r="N184" s="50"/>
      <c r="O184" s="44" t="str">
        <f t="shared" si="15"/>
        <v/>
      </c>
      <c r="P184" s="51" t="str">
        <f t="shared" si="16"/>
        <v/>
      </c>
      <c r="Q184" s="44" t="str">
        <f t="shared" si="17"/>
        <v/>
      </c>
      <c r="R184" s="44">
        <f t="shared" si="18"/>
        <v>0</v>
      </c>
      <c r="S184" s="44">
        <f t="shared" si="19"/>
        <v>0</v>
      </c>
      <c r="T184" s="38"/>
      <c r="U184" s="36"/>
      <c r="V184" s="40"/>
      <c r="W184" s="41" t="str">
        <f t="array" ref="W184">IF(LEFT($F184,2)="ST",SUM(IF(($V184&gt;='Támogatások 2014'!$I$2:$I$7)*($V184&lt;='Támogatások 2014'!$J$2:$J$7),'Támogatások 2014'!$K$2:$K$7,0)),"")</f>
        <v/>
      </c>
      <c r="X184" s="41" t="str">
        <f t="shared" si="20"/>
        <v/>
      </c>
    </row>
    <row r="185" spans="1:24" ht="15.75" x14ac:dyDescent="0.25">
      <c r="A185" s="39"/>
      <c r="B185" s="39"/>
      <c r="C185" s="56"/>
      <c r="D185" s="55"/>
      <c r="E185" s="39"/>
      <c r="F185" s="36"/>
      <c r="G185" s="36"/>
      <c r="H185" s="43" t="str">
        <f>IF(F185="SMS",IFERROR(VLOOKUP($G185,'Támogatások 2014'!$B:$F,2,FALSE),""),IF($F185="SMP",IFERROR(VLOOKUP($G185,'Támogatások 2014'!$B:$F,3,FALSE),""),""))</f>
        <v/>
      </c>
      <c r="I185" s="43" t="str">
        <f>IF(LEFT($F185,2)="ST",IFERROR(VLOOKUP($G185,'Támogatások 2014'!$B:$F,4,FALSE),""),"")</f>
        <v/>
      </c>
      <c r="J185" s="43" t="str">
        <f>IF(LEFT($F185,2)="ST",IFERROR(VLOOKUP($G185,'Támogatások 2014'!$B:$F,5,FALSE),""),"")</f>
        <v/>
      </c>
      <c r="K185" s="37"/>
      <c r="L185" s="37"/>
      <c r="M185" s="44" t="str">
        <f t="shared" si="14"/>
        <v/>
      </c>
      <c r="N185" s="50"/>
      <c r="O185" s="44" t="str">
        <f t="shared" si="15"/>
        <v/>
      </c>
      <c r="P185" s="51" t="str">
        <f t="shared" si="16"/>
        <v/>
      </c>
      <c r="Q185" s="44" t="str">
        <f t="shared" si="17"/>
        <v/>
      </c>
      <c r="R185" s="44">
        <f t="shared" si="18"/>
        <v>0</v>
      </c>
      <c r="S185" s="44">
        <f t="shared" si="19"/>
        <v>0</v>
      </c>
      <c r="T185" s="38"/>
      <c r="U185" s="36"/>
      <c r="V185" s="40"/>
      <c r="W185" s="41" t="str">
        <f t="array" ref="W185">IF(LEFT($F185,2)="ST",SUM(IF(($V185&gt;='Támogatások 2014'!$I$2:$I$7)*($V185&lt;='Támogatások 2014'!$J$2:$J$7),'Támogatások 2014'!$K$2:$K$7,0)),"")</f>
        <v/>
      </c>
      <c r="X185" s="41" t="str">
        <f t="shared" si="20"/>
        <v/>
      </c>
    </row>
    <row r="186" spans="1:24" ht="15.75" x14ac:dyDescent="0.25">
      <c r="A186" s="39"/>
      <c r="B186" s="39"/>
      <c r="C186" s="56"/>
      <c r="D186" s="55"/>
      <c r="E186" s="39"/>
      <c r="F186" s="36"/>
      <c r="G186" s="36"/>
      <c r="H186" s="43" t="str">
        <f>IF(F186="SMS",IFERROR(VLOOKUP($G186,'Támogatások 2014'!$B:$F,2,FALSE),""),IF($F186="SMP",IFERROR(VLOOKUP($G186,'Támogatások 2014'!$B:$F,3,FALSE),""),""))</f>
        <v/>
      </c>
      <c r="I186" s="43" t="str">
        <f>IF(LEFT($F186,2)="ST",IFERROR(VLOOKUP($G186,'Támogatások 2014'!$B:$F,4,FALSE),""),"")</f>
        <v/>
      </c>
      <c r="J186" s="43" t="str">
        <f>IF(LEFT($F186,2)="ST",IFERROR(VLOOKUP($G186,'Támogatások 2014'!$B:$F,5,FALSE),""),"")</f>
        <v/>
      </c>
      <c r="K186" s="37"/>
      <c r="L186" s="37"/>
      <c r="M186" s="44" t="str">
        <f t="shared" si="14"/>
        <v/>
      </c>
      <c r="N186" s="50"/>
      <c r="O186" s="44" t="str">
        <f t="shared" si="15"/>
        <v/>
      </c>
      <c r="P186" s="51" t="str">
        <f t="shared" si="16"/>
        <v/>
      </c>
      <c r="Q186" s="44" t="str">
        <f t="shared" si="17"/>
        <v/>
      </c>
      <c r="R186" s="44">
        <f t="shared" si="18"/>
        <v>0</v>
      </c>
      <c r="S186" s="44">
        <f t="shared" si="19"/>
        <v>0</v>
      </c>
      <c r="T186" s="38"/>
      <c r="U186" s="36"/>
      <c r="V186" s="40"/>
      <c r="W186" s="41" t="str">
        <f t="array" ref="W186">IF(LEFT($F186,2)="ST",SUM(IF(($V186&gt;='Támogatások 2014'!$I$2:$I$7)*($V186&lt;='Támogatások 2014'!$J$2:$J$7),'Támogatások 2014'!$K$2:$K$7,0)),"")</f>
        <v/>
      </c>
      <c r="X186" s="41" t="str">
        <f t="shared" si="20"/>
        <v/>
      </c>
    </row>
    <row r="187" spans="1:24" ht="15.75" x14ac:dyDescent="0.25">
      <c r="A187" s="39"/>
      <c r="B187" s="39"/>
      <c r="C187" s="56"/>
      <c r="D187" s="55"/>
      <c r="E187" s="39"/>
      <c r="F187" s="36"/>
      <c r="G187" s="36"/>
      <c r="H187" s="43" t="str">
        <f>IF(F187="SMS",IFERROR(VLOOKUP($G187,'Támogatások 2014'!$B:$F,2,FALSE),""),IF($F187="SMP",IFERROR(VLOOKUP($G187,'Támogatások 2014'!$B:$F,3,FALSE),""),""))</f>
        <v/>
      </c>
      <c r="I187" s="43" t="str">
        <f>IF(LEFT($F187,2)="ST",IFERROR(VLOOKUP($G187,'Támogatások 2014'!$B:$F,4,FALSE),""),"")</f>
        <v/>
      </c>
      <c r="J187" s="43" t="str">
        <f>IF(LEFT($F187,2)="ST",IFERROR(VLOOKUP($G187,'Támogatások 2014'!$B:$F,5,FALSE),""),"")</f>
        <v/>
      </c>
      <c r="K187" s="37"/>
      <c r="L187" s="37"/>
      <c r="M187" s="44" t="str">
        <f t="shared" si="14"/>
        <v/>
      </c>
      <c r="N187" s="50"/>
      <c r="O187" s="44" t="str">
        <f t="shared" si="15"/>
        <v/>
      </c>
      <c r="P187" s="51" t="str">
        <f t="shared" si="16"/>
        <v/>
      </c>
      <c r="Q187" s="44" t="str">
        <f t="shared" si="17"/>
        <v/>
      </c>
      <c r="R187" s="44">
        <f t="shared" si="18"/>
        <v>0</v>
      </c>
      <c r="S187" s="44">
        <f t="shared" si="19"/>
        <v>0</v>
      </c>
      <c r="T187" s="38"/>
      <c r="U187" s="36"/>
      <c r="V187" s="40"/>
      <c r="W187" s="41" t="str">
        <f t="array" ref="W187">IF(LEFT($F187,2)="ST",SUM(IF(($V187&gt;='Támogatások 2014'!$I$2:$I$7)*($V187&lt;='Támogatások 2014'!$J$2:$J$7),'Támogatások 2014'!$K$2:$K$7,0)),"")</f>
        <v/>
      </c>
      <c r="X187" s="41" t="str">
        <f t="shared" si="20"/>
        <v/>
      </c>
    </row>
    <row r="188" spans="1:24" ht="15.75" x14ac:dyDescent="0.25">
      <c r="A188" s="39"/>
      <c r="B188" s="39"/>
      <c r="C188" s="56"/>
      <c r="D188" s="55"/>
      <c r="E188" s="39"/>
      <c r="F188" s="36"/>
      <c r="G188" s="36"/>
      <c r="H188" s="43" t="str">
        <f>IF(F188="SMS",IFERROR(VLOOKUP($G188,'Támogatások 2014'!$B:$F,2,FALSE),""),IF($F188="SMP",IFERROR(VLOOKUP($G188,'Támogatások 2014'!$B:$F,3,FALSE),""),""))</f>
        <v/>
      </c>
      <c r="I188" s="43" t="str">
        <f>IF(LEFT($F188,2)="ST",IFERROR(VLOOKUP($G188,'Támogatások 2014'!$B:$F,4,FALSE),""),"")</f>
        <v/>
      </c>
      <c r="J188" s="43" t="str">
        <f>IF(LEFT($F188,2)="ST",IFERROR(VLOOKUP($G188,'Támogatások 2014'!$B:$F,5,FALSE),""),"")</f>
        <v/>
      </c>
      <c r="K188" s="37"/>
      <c r="L188" s="37"/>
      <c r="M188" s="44" t="str">
        <f t="shared" si="14"/>
        <v/>
      </c>
      <c r="N188" s="50"/>
      <c r="O188" s="44" t="str">
        <f t="shared" si="15"/>
        <v/>
      </c>
      <c r="P188" s="51" t="str">
        <f t="shared" si="16"/>
        <v/>
      </c>
      <c r="Q188" s="44" t="str">
        <f t="shared" si="17"/>
        <v/>
      </c>
      <c r="R188" s="44">
        <f t="shared" si="18"/>
        <v>0</v>
      </c>
      <c r="S188" s="44">
        <f t="shared" si="19"/>
        <v>0</v>
      </c>
      <c r="T188" s="38"/>
      <c r="U188" s="36"/>
      <c r="V188" s="40"/>
      <c r="W188" s="41" t="str">
        <f t="array" ref="W188">IF(LEFT($F188,2)="ST",SUM(IF(($V188&gt;='Támogatások 2014'!$I$2:$I$7)*($V188&lt;='Támogatások 2014'!$J$2:$J$7),'Támogatások 2014'!$K$2:$K$7,0)),"")</f>
        <v/>
      </c>
      <c r="X188" s="41" t="str">
        <f t="shared" si="20"/>
        <v/>
      </c>
    </row>
    <row r="189" spans="1:24" ht="15.75" x14ac:dyDescent="0.25">
      <c r="A189" s="39"/>
      <c r="B189" s="39"/>
      <c r="C189" s="56"/>
      <c r="D189" s="55"/>
      <c r="E189" s="39"/>
      <c r="F189" s="36"/>
      <c r="G189" s="36"/>
      <c r="H189" s="43" t="str">
        <f>IF(F189="SMS",IFERROR(VLOOKUP($G189,'Támogatások 2014'!$B:$F,2,FALSE),""),IF($F189="SMP",IFERROR(VLOOKUP($G189,'Támogatások 2014'!$B:$F,3,FALSE),""),""))</f>
        <v/>
      </c>
      <c r="I189" s="43" t="str">
        <f>IF(LEFT($F189,2)="ST",IFERROR(VLOOKUP($G189,'Támogatások 2014'!$B:$F,4,FALSE),""),"")</f>
        <v/>
      </c>
      <c r="J189" s="43" t="str">
        <f>IF(LEFT($F189,2)="ST",IFERROR(VLOOKUP($G189,'Támogatások 2014'!$B:$F,5,FALSE),""),"")</f>
        <v/>
      </c>
      <c r="K189" s="37"/>
      <c r="L189" s="37"/>
      <c r="M189" s="44" t="str">
        <f t="shared" si="14"/>
        <v/>
      </c>
      <c r="N189" s="50"/>
      <c r="O189" s="44" t="str">
        <f t="shared" si="15"/>
        <v/>
      </c>
      <c r="P189" s="51" t="str">
        <f t="shared" si="16"/>
        <v/>
      </c>
      <c r="Q189" s="44" t="str">
        <f t="shared" si="17"/>
        <v/>
      </c>
      <c r="R189" s="44">
        <f t="shared" si="18"/>
        <v>0</v>
      </c>
      <c r="S189" s="44">
        <f t="shared" si="19"/>
        <v>0</v>
      </c>
      <c r="T189" s="38"/>
      <c r="U189" s="36"/>
      <c r="V189" s="40"/>
      <c r="W189" s="41" t="str">
        <f t="array" ref="W189">IF(LEFT($F189,2)="ST",SUM(IF(($V189&gt;='Támogatások 2014'!$I$2:$I$7)*($V189&lt;='Támogatások 2014'!$J$2:$J$7),'Támogatások 2014'!$K$2:$K$7,0)),"")</f>
        <v/>
      </c>
      <c r="X189" s="41" t="str">
        <f t="shared" si="20"/>
        <v/>
      </c>
    </row>
    <row r="190" spans="1:24" ht="15.75" x14ac:dyDescent="0.25">
      <c r="A190" s="39"/>
      <c r="B190" s="39"/>
      <c r="C190" s="56"/>
      <c r="D190" s="55"/>
      <c r="E190" s="39"/>
      <c r="F190" s="36"/>
      <c r="G190" s="36"/>
      <c r="H190" s="43" t="str">
        <f>IF(F190="SMS",IFERROR(VLOOKUP($G190,'Támogatások 2014'!$B:$F,2,FALSE),""),IF($F190="SMP",IFERROR(VLOOKUP($G190,'Támogatások 2014'!$B:$F,3,FALSE),""),""))</f>
        <v/>
      </c>
      <c r="I190" s="43" t="str">
        <f>IF(LEFT($F190,2)="ST",IFERROR(VLOOKUP($G190,'Támogatások 2014'!$B:$F,4,FALSE),""),"")</f>
        <v/>
      </c>
      <c r="J190" s="43" t="str">
        <f>IF(LEFT($F190,2)="ST",IFERROR(VLOOKUP($G190,'Támogatások 2014'!$B:$F,5,FALSE),""),"")</f>
        <v/>
      </c>
      <c r="K190" s="37"/>
      <c r="L190" s="37"/>
      <c r="M190" s="44" t="str">
        <f t="shared" si="14"/>
        <v/>
      </c>
      <c r="N190" s="50"/>
      <c r="O190" s="44" t="str">
        <f t="shared" si="15"/>
        <v/>
      </c>
      <c r="P190" s="51" t="str">
        <f t="shared" si="16"/>
        <v/>
      </c>
      <c r="Q190" s="44" t="str">
        <f t="shared" si="17"/>
        <v/>
      </c>
      <c r="R190" s="44">
        <f t="shared" si="18"/>
        <v>0</v>
      </c>
      <c r="S190" s="44">
        <f t="shared" si="19"/>
        <v>0</v>
      </c>
      <c r="T190" s="38"/>
      <c r="U190" s="36"/>
      <c r="V190" s="40"/>
      <c r="W190" s="41" t="str">
        <f t="array" ref="W190">IF(LEFT($F190,2)="ST",SUM(IF(($V190&gt;='Támogatások 2014'!$I$2:$I$7)*($V190&lt;='Támogatások 2014'!$J$2:$J$7),'Támogatások 2014'!$K$2:$K$7,0)),"")</f>
        <v/>
      </c>
      <c r="X190" s="41" t="str">
        <f t="shared" si="20"/>
        <v/>
      </c>
    </row>
    <row r="191" spans="1:24" ht="15.75" x14ac:dyDescent="0.25">
      <c r="A191" s="39"/>
      <c r="B191" s="39"/>
      <c r="C191" s="56"/>
      <c r="D191" s="55"/>
      <c r="E191" s="39"/>
      <c r="F191" s="36"/>
      <c r="G191" s="36"/>
      <c r="H191" s="43" t="str">
        <f>IF(F191="SMS",IFERROR(VLOOKUP($G191,'Támogatások 2014'!$B:$F,2,FALSE),""),IF($F191="SMP",IFERROR(VLOOKUP($G191,'Támogatások 2014'!$B:$F,3,FALSE),""),""))</f>
        <v/>
      </c>
      <c r="I191" s="43" t="str">
        <f>IF(LEFT($F191,2)="ST",IFERROR(VLOOKUP($G191,'Támogatások 2014'!$B:$F,4,FALSE),""),"")</f>
        <v/>
      </c>
      <c r="J191" s="43" t="str">
        <f>IF(LEFT($F191,2)="ST",IFERROR(VLOOKUP($G191,'Támogatások 2014'!$B:$F,5,FALSE),""),"")</f>
        <v/>
      </c>
      <c r="K191" s="37"/>
      <c r="L191" s="37"/>
      <c r="M191" s="44" t="str">
        <f t="shared" si="14"/>
        <v/>
      </c>
      <c r="N191" s="50"/>
      <c r="O191" s="44" t="str">
        <f t="shared" si="15"/>
        <v/>
      </c>
      <c r="P191" s="51" t="str">
        <f t="shared" si="16"/>
        <v/>
      </c>
      <c r="Q191" s="44" t="str">
        <f t="shared" si="17"/>
        <v/>
      </c>
      <c r="R191" s="44">
        <f t="shared" si="18"/>
        <v>0</v>
      </c>
      <c r="S191" s="44">
        <f t="shared" si="19"/>
        <v>0</v>
      </c>
      <c r="T191" s="38"/>
      <c r="U191" s="36"/>
      <c r="V191" s="40"/>
      <c r="W191" s="41" t="str">
        <f t="array" ref="W191">IF(LEFT($F191,2)="ST",SUM(IF(($V191&gt;='Támogatások 2014'!$I$2:$I$7)*($V191&lt;='Támogatások 2014'!$J$2:$J$7),'Támogatások 2014'!$K$2:$K$7,0)),"")</f>
        <v/>
      </c>
      <c r="X191" s="41" t="str">
        <f t="shared" si="20"/>
        <v/>
      </c>
    </row>
    <row r="192" spans="1:24" ht="15.75" x14ac:dyDescent="0.25">
      <c r="A192" s="39"/>
      <c r="B192" s="39"/>
      <c r="C192" s="56"/>
      <c r="D192" s="55"/>
      <c r="E192" s="39"/>
      <c r="F192" s="36"/>
      <c r="G192" s="36"/>
      <c r="H192" s="43" t="str">
        <f>IF(F192="SMS",IFERROR(VLOOKUP($G192,'Támogatások 2014'!$B:$F,2,FALSE),""),IF($F192="SMP",IFERROR(VLOOKUP($G192,'Támogatások 2014'!$B:$F,3,FALSE),""),""))</f>
        <v/>
      </c>
      <c r="I192" s="43" t="str">
        <f>IF(LEFT($F192,2)="ST",IFERROR(VLOOKUP($G192,'Támogatások 2014'!$B:$F,4,FALSE),""),"")</f>
        <v/>
      </c>
      <c r="J192" s="43" t="str">
        <f>IF(LEFT($F192,2)="ST",IFERROR(VLOOKUP($G192,'Támogatások 2014'!$B:$F,5,FALSE),""),"")</f>
        <v/>
      </c>
      <c r="K192" s="37"/>
      <c r="L192" s="37"/>
      <c r="M192" s="44" t="str">
        <f t="shared" si="14"/>
        <v/>
      </c>
      <c r="N192" s="50"/>
      <c r="O192" s="44" t="str">
        <f t="shared" si="15"/>
        <v/>
      </c>
      <c r="P192" s="51" t="str">
        <f t="shared" si="16"/>
        <v/>
      </c>
      <c r="Q192" s="44" t="str">
        <f t="shared" si="17"/>
        <v/>
      </c>
      <c r="R192" s="44">
        <f t="shared" si="18"/>
        <v>0</v>
      </c>
      <c r="S192" s="44">
        <f t="shared" si="19"/>
        <v>0</v>
      </c>
      <c r="T192" s="38"/>
      <c r="U192" s="36"/>
      <c r="V192" s="40"/>
      <c r="W192" s="41" t="str">
        <f t="array" ref="W192">IF(LEFT($F192,2)="ST",SUM(IF(($V192&gt;='Támogatások 2014'!$I$2:$I$7)*($V192&lt;='Támogatások 2014'!$J$2:$J$7),'Támogatások 2014'!$K$2:$K$7,0)),"")</f>
        <v/>
      </c>
      <c r="X192" s="41" t="str">
        <f t="shared" si="20"/>
        <v/>
      </c>
    </row>
    <row r="193" spans="1:24" ht="15.75" x14ac:dyDescent="0.25">
      <c r="A193" s="39"/>
      <c r="B193" s="39"/>
      <c r="C193" s="56"/>
      <c r="D193" s="55"/>
      <c r="E193" s="39"/>
      <c r="F193" s="36"/>
      <c r="G193" s="36"/>
      <c r="H193" s="43" t="str">
        <f>IF(F193="SMS",IFERROR(VLOOKUP($G193,'Támogatások 2014'!$B:$F,2,FALSE),""),IF($F193="SMP",IFERROR(VLOOKUP($G193,'Támogatások 2014'!$B:$F,3,FALSE),""),""))</f>
        <v/>
      </c>
      <c r="I193" s="43" t="str">
        <f>IF(LEFT($F193,2)="ST",IFERROR(VLOOKUP($G193,'Támogatások 2014'!$B:$F,4,FALSE),""),"")</f>
        <v/>
      </c>
      <c r="J193" s="43" t="str">
        <f>IF(LEFT($F193,2)="ST",IFERROR(VLOOKUP($G193,'Támogatások 2014'!$B:$F,5,FALSE),""),"")</f>
        <v/>
      </c>
      <c r="K193" s="37"/>
      <c r="L193" s="37"/>
      <c r="M193" s="44" t="str">
        <f t="shared" si="14"/>
        <v/>
      </c>
      <c r="N193" s="50"/>
      <c r="O193" s="44" t="str">
        <f t="shared" si="15"/>
        <v/>
      </c>
      <c r="P193" s="51" t="str">
        <f t="shared" si="16"/>
        <v/>
      </c>
      <c r="Q193" s="44" t="str">
        <f t="shared" si="17"/>
        <v/>
      </c>
      <c r="R193" s="44">
        <f t="shared" si="18"/>
        <v>0</v>
      </c>
      <c r="S193" s="44">
        <f t="shared" si="19"/>
        <v>0</v>
      </c>
      <c r="T193" s="38"/>
      <c r="U193" s="36"/>
      <c r="V193" s="40"/>
      <c r="W193" s="41" t="str">
        <f t="array" ref="W193">IF(LEFT($F193,2)="ST",SUM(IF(($V193&gt;='Támogatások 2014'!$I$2:$I$7)*($V193&lt;='Támogatások 2014'!$J$2:$J$7),'Támogatások 2014'!$K$2:$K$7,0)),"")</f>
        <v/>
      </c>
      <c r="X193" s="41" t="str">
        <f t="shared" si="20"/>
        <v/>
      </c>
    </row>
    <row r="194" spans="1:24" ht="15.75" x14ac:dyDescent="0.25">
      <c r="A194" s="39"/>
      <c r="B194" s="39"/>
      <c r="C194" s="56"/>
      <c r="D194" s="55"/>
      <c r="E194" s="39"/>
      <c r="F194" s="36"/>
      <c r="G194" s="36"/>
      <c r="H194" s="43" t="str">
        <f>IF(F194="SMS",IFERROR(VLOOKUP($G194,'Támogatások 2014'!$B:$F,2,FALSE),""),IF($F194="SMP",IFERROR(VLOOKUP($G194,'Támogatások 2014'!$B:$F,3,FALSE),""),""))</f>
        <v/>
      </c>
      <c r="I194" s="43" t="str">
        <f>IF(LEFT($F194,2)="ST",IFERROR(VLOOKUP($G194,'Támogatások 2014'!$B:$F,4,FALSE),""),"")</f>
        <v/>
      </c>
      <c r="J194" s="43" t="str">
        <f>IF(LEFT($F194,2)="ST",IFERROR(VLOOKUP($G194,'Támogatások 2014'!$B:$F,5,FALSE),""),"")</f>
        <v/>
      </c>
      <c r="K194" s="37"/>
      <c r="L194" s="37"/>
      <c r="M194" s="44" t="str">
        <f t="shared" si="14"/>
        <v/>
      </c>
      <c r="N194" s="50"/>
      <c r="O194" s="44" t="str">
        <f t="shared" si="15"/>
        <v/>
      </c>
      <c r="P194" s="51" t="str">
        <f t="shared" si="16"/>
        <v/>
      </c>
      <c r="Q194" s="44" t="str">
        <f t="shared" si="17"/>
        <v/>
      </c>
      <c r="R194" s="44">
        <f t="shared" si="18"/>
        <v>0</v>
      </c>
      <c r="S194" s="44">
        <f t="shared" si="19"/>
        <v>0</v>
      </c>
      <c r="T194" s="38"/>
      <c r="U194" s="36"/>
      <c r="V194" s="40"/>
      <c r="W194" s="41" t="str">
        <f t="array" ref="W194">IF(LEFT($F194,2)="ST",SUM(IF(($V194&gt;='Támogatások 2014'!$I$2:$I$7)*($V194&lt;='Támogatások 2014'!$J$2:$J$7),'Támogatások 2014'!$K$2:$K$7,0)),"")</f>
        <v/>
      </c>
      <c r="X194" s="41" t="str">
        <f t="shared" si="20"/>
        <v/>
      </c>
    </row>
    <row r="195" spans="1:24" ht="15.75" x14ac:dyDescent="0.25">
      <c r="A195" s="39"/>
      <c r="B195" s="39"/>
      <c r="C195" s="56"/>
      <c r="D195" s="55"/>
      <c r="E195" s="39"/>
      <c r="F195" s="36"/>
      <c r="G195" s="36"/>
      <c r="H195" s="43" t="str">
        <f>IF(F195="SMS",IFERROR(VLOOKUP($G195,'Támogatások 2014'!$B:$F,2,FALSE),""),IF($F195="SMP",IFERROR(VLOOKUP($G195,'Támogatások 2014'!$B:$F,3,FALSE),""),""))</f>
        <v/>
      </c>
      <c r="I195" s="43" t="str">
        <f>IF(LEFT($F195,2)="ST",IFERROR(VLOOKUP($G195,'Támogatások 2014'!$B:$F,4,FALSE),""),"")</f>
        <v/>
      </c>
      <c r="J195" s="43" t="str">
        <f>IF(LEFT($F195,2)="ST",IFERROR(VLOOKUP($G195,'Támogatások 2014'!$B:$F,5,FALSE),""),"")</f>
        <v/>
      </c>
      <c r="K195" s="37"/>
      <c r="L195" s="37"/>
      <c r="M195" s="44" t="str">
        <f t="shared" si="14"/>
        <v/>
      </c>
      <c r="N195" s="50"/>
      <c r="O195" s="44" t="str">
        <f t="shared" si="15"/>
        <v/>
      </c>
      <c r="P195" s="51" t="str">
        <f t="shared" si="16"/>
        <v/>
      </c>
      <c r="Q195" s="44" t="str">
        <f t="shared" si="17"/>
        <v/>
      </c>
      <c r="R195" s="44">
        <f t="shared" si="18"/>
        <v>0</v>
      </c>
      <c r="S195" s="44">
        <f t="shared" si="19"/>
        <v>0</v>
      </c>
      <c r="T195" s="38"/>
      <c r="U195" s="36"/>
      <c r="V195" s="40"/>
      <c r="W195" s="41" t="str">
        <f t="array" ref="W195">IF(LEFT($F195,2)="ST",SUM(IF(($V195&gt;='Támogatások 2014'!$I$2:$I$7)*($V195&lt;='Támogatások 2014'!$J$2:$J$7),'Támogatások 2014'!$K$2:$K$7,0)),"")</f>
        <v/>
      </c>
      <c r="X195" s="41" t="str">
        <f t="shared" si="20"/>
        <v/>
      </c>
    </row>
    <row r="196" spans="1:24" ht="15.75" x14ac:dyDescent="0.25">
      <c r="A196" s="39"/>
      <c r="B196" s="39"/>
      <c r="C196" s="56"/>
      <c r="D196" s="55"/>
      <c r="E196" s="39"/>
      <c r="F196" s="36"/>
      <c r="G196" s="36"/>
      <c r="H196" s="43" t="str">
        <f>IF(F196="SMS",IFERROR(VLOOKUP($G196,'Támogatások 2014'!$B:$F,2,FALSE),""),IF($F196="SMP",IFERROR(VLOOKUP($G196,'Támogatások 2014'!$B:$F,3,FALSE),""),""))</f>
        <v/>
      </c>
      <c r="I196" s="43" t="str">
        <f>IF(LEFT($F196,2)="ST",IFERROR(VLOOKUP($G196,'Támogatások 2014'!$B:$F,4,FALSE),""),"")</f>
        <v/>
      </c>
      <c r="J196" s="43" t="str">
        <f>IF(LEFT($F196,2)="ST",IFERROR(VLOOKUP($G196,'Támogatások 2014'!$B:$F,5,FALSE),""),"")</f>
        <v/>
      </c>
      <c r="K196" s="37"/>
      <c r="L196" s="37"/>
      <c r="M196" s="44" t="str">
        <f t="shared" ref="M196:M259" si="21">IFERROR(
IF( (LEFT($F196,2)="SM")*($K196&gt;DATE("2014","05","31")) * ($L196&gt;DATE("2014","07","30")),
(YEAR($L196)-YEAR($K196))* 360 + (MONTH($L196)-MONTH($K196)) * 30 + ( IF( DAY($L196)=31,30,DAY($L196)) - IF( DAY($K196)=31,30,DAY($K196)) ) + 1,
IF( (LEFT($F196,2)="ST")*($K196&gt;DATE("2014","05","31")) * ($L196&gt;DATE("2014","06","02")),L196-K196+1,"")
),"")</f>
        <v/>
      </c>
      <c r="N196" s="50"/>
      <c r="O196" s="44" t="str">
        <f t="shared" ref="O196:O259" si="22">IFERROR($M196-$N196,"")</f>
        <v/>
      </c>
      <c r="P196" s="51" t="str">
        <f t="shared" ref="P196:P259" si="23">IF(LEFT($F196,2)="SM",ROUNDDOWN($O196/30,0),"")</f>
        <v/>
      </c>
      <c r="Q196" s="44" t="str">
        <f t="shared" ref="Q196:Q259" si="24">IF(LEFT($F196,2)="SM",$O196-$P196*30,"")</f>
        <v/>
      </c>
      <c r="R196" s="44">
        <f t="shared" ref="R196:R259" si="25">IFERROR(IF(LEFT($F196,2)="ST",IF(($O196&gt;0)*($O196&lt;=14),$O196,14),0),"")</f>
        <v>0</v>
      </c>
      <c r="S196" s="44">
        <f t="shared" ref="S196:S259" si="26">IFERROR(IF(LEFT($F196,2)="ST",IF($O196&gt;14,$O196-14,0),0),"")</f>
        <v>0</v>
      </c>
      <c r="T196" s="38"/>
      <c r="U196" s="36"/>
      <c r="V196" s="40"/>
      <c r="W196" s="41" t="str">
        <f t="array" ref="W196">IF(LEFT($F196,2)="ST",SUM(IF(($V196&gt;='Támogatások 2014'!$I$2:$I$7)*($V196&lt;='Támogatások 2014'!$J$2:$J$7),'Támogatások 2014'!$K$2:$K$7,0)),"")</f>
        <v/>
      </c>
      <c r="X196" s="41" t="str">
        <f t="shared" ref="X196:X259" si="27">(IF(LEFT($F196,2)="SM",
ROUND($P196*($H196+IF(($F196="SMS")*($U196="IGEN"),1,0)*100)+$Q196*($H196+IF(($F196="SMS")*($U196="IGEN"),1,0)*100)/30,0)+$T196,
IF(LEFT($F196,2)="ST",$I196*$R196+$J196*$S196+$T196+$W196,"")))</f>
        <v/>
      </c>
    </row>
    <row r="197" spans="1:24" ht="15.75" x14ac:dyDescent="0.25">
      <c r="A197" s="39"/>
      <c r="B197" s="39"/>
      <c r="C197" s="56"/>
      <c r="D197" s="55"/>
      <c r="E197" s="39"/>
      <c r="F197" s="36"/>
      <c r="G197" s="36"/>
      <c r="H197" s="43" t="str">
        <f>IF(F197="SMS",IFERROR(VLOOKUP($G197,'Támogatások 2014'!$B:$F,2,FALSE),""),IF($F197="SMP",IFERROR(VLOOKUP($G197,'Támogatások 2014'!$B:$F,3,FALSE),""),""))</f>
        <v/>
      </c>
      <c r="I197" s="43" t="str">
        <f>IF(LEFT($F197,2)="ST",IFERROR(VLOOKUP($G197,'Támogatások 2014'!$B:$F,4,FALSE),""),"")</f>
        <v/>
      </c>
      <c r="J197" s="43" t="str">
        <f>IF(LEFT($F197,2)="ST",IFERROR(VLOOKUP($G197,'Támogatások 2014'!$B:$F,5,FALSE),""),"")</f>
        <v/>
      </c>
      <c r="K197" s="37"/>
      <c r="L197" s="37"/>
      <c r="M197" s="44" t="str">
        <f t="shared" si="21"/>
        <v/>
      </c>
      <c r="N197" s="50"/>
      <c r="O197" s="44" t="str">
        <f t="shared" si="22"/>
        <v/>
      </c>
      <c r="P197" s="51" t="str">
        <f t="shared" si="23"/>
        <v/>
      </c>
      <c r="Q197" s="44" t="str">
        <f t="shared" si="24"/>
        <v/>
      </c>
      <c r="R197" s="44">
        <f t="shared" si="25"/>
        <v>0</v>
      </c>
      <c r="S197" s="44">
        <f t="shared" si="26"/>
        <v>0</v>
      </c>
      <c r="T197" s="38"/>
      <c r="U197" s="36"/>
      <c r="V197" s="40"/>
      <c r="W197" s="41" t="str">
        <f t="array" ref="W197">IF(LEFT($F197,2)="ST",SUM(IF(($V197&gt;='Támogatások 2014'!$I$2:$I$7)*($V197&lt;='Támogatások 2014'!$J$2:$J$7),'Támogatások 2014'!$K$2:$K$7,0)),"")</f>
        <v/>
      </c>
      <c r="X197" s="41" t="str">
        <f t="shared" si="27"/>
        <v/>
      </c>
    </row>
    <row r="198" spans="1:24" ht="15.75" x14ac:dyDescent="0.25">
      <c r="A198" s="39"/>
      <c r="B198" s="39"/>
      <c r="C198" s="56"/>
      <c r="D198" s="55"/>
      <c r="E198" s="39"/>
      <c r="F198" s="36"/>
      <c r="G198" s="36"/>
      <c r="H198" s="43" t="str">
        <f>IF(F198="SMS",IFERROR(VLOOKUP($G198,'Támogatások 2014'!$B:$F,2,FALSE),""),IF($F198="SMP",IFERROR(VLOOKUP($G198,'Támogatások 2014'!$B:$F,3,FALSE),""),""))</f>
        <v/>
      </c>
      <c r="I198" s="43" t="str">
        <f>IF(LEFT($F198,2)="ST",IFERROR(VLOOKUP($G198,'Támogatások 2014'!$B:$F,4,FALSE),""),"")</f>
        <v/>
      </c>
      <c r="J198" s="43" t="str">
        <f>IF(LEFT($F198,2)="ST",IFERROR(VLOOKUP($G198,'Támogatások 2014'!$B:$F,5,FALSE),""),"")</f>
        <v/>
      </c>
      <c r="K198" s="37"/>
      <c r="L198" s="37"/>
      <c r="M198" s="44" t="str">
        <f t="shared" si="21"/>
        <v/>
      </c>
      <c r="N198" s="50"/>
      <c r="O198" s="44" t="str">
        <f t="shared" si="22"/>
        <v/>
      </c>
      <c r="P198" s="51" t="str">
        <f t="shared" si="23"/>
        <v/>
      </c>
      <c r="Q198" s="44" t="str">
        <f t="shared" si="24"/>
        <v/>
      </c>
      <c r="R198" s="44">
        <f t="shared" si="25"/>
        <v>0</v>
      </c>
      <c r="S198" s="44">
        <f t="shared" si="26"/>
        <v>0</v>
      </c>
      <c r="T198" s="38"/>
      <c r="U198" s="36"/>
      <c r="V198" s="40"/>
      <c r="W198" s="41" t="str">
        <f t="array" ref="W198">IF(LEFT($F198,2)="ST",SUM(IF(($V198&gt;='Támogatások 2014'!$I$2:$I$7)*($V198&lt;='Támogatások 2014'!$J$2:$J$7),'Támogatások 2014'!$K$2:$K$7,0)),"")</f>
        <v/>
      </c>
      <c r="X198" s="41" t="str">
        <f t="shared" si="27"/>
        <v/>
      </c>
    </row>
    <row r="199" spans="1:24" ht="15.75" x14ac:dyDescent="0.25">
      <c r="A199" s="39"/>
      <c r="B199" s="39"/>
      <c r="C199" s="56"/>
      <c r="D199" s="55"/>
      <c r="E199" s="39"/>
      <c r="F199" s="36"/>
      <c r="G199" s="36"/>
      <c r="H199" s="43" t="str">
        <f>IF(F199="SMS",IFERROR(VLOOKUP($G199,'Támogatások 2014'!$B:$F,2,FALSE),""),IF($F199="SMP",IFERROR(VLOOKUP($G199,'Támogatások 2014'!$B:$F,3,FALSE),""),""))</f>
        <v/>
      </c>
      <c r="I199" s="43" t="str">
        <f>IF(LEFT($F199,2)="ST",IFERROR(VLOOKUP($G199,'Támogatások 2014'!$B:$F,4,FALSE),""),"")</f>
        <v/>
      </c>
      <c r="J199" s="43" t="str">
        <f>IF(LEFT($F199,2)="ST",IFERROR(VLOOKUP($G199,'Támogatások 2014'!$B:$F,5,FALSE),""),"")</f>
        <v/>
      </c>
      <c r="K199" s="37"/>
      <c r="L199" s="37"/>
      <c r="M199" s="44" t="str">
        <f t="shared" si="21"/>
        <v/>
      </c>
      <c r="N199" s="50"/>
      <c r="O199" s="44" t="str">
        <f t="shared" si="22"/>
        <v/>
      </c>
      <c r="P199" s="51" t="str">
        <f t="shared" si="23"/>
        <v/>
      </c>
      <c r="Q199" s="44" t="str">
        <f t="shared" si="24"/>
        <v/>
      </c>
      <c r="R199" s="44">
        <f t="shared" si="25"/>
        <v>0</v>
      </c>
      <c r="S199" s="44">
        <f t="shared" si="26"/>
        <v>0</v>
      </c>
      <c r="T199" s="38"/>
      <c r="U199" s="36"/>
      <c r="V199" s="40"/>
      <c r="W199" s="41" t="str">
        <f t="array" ref="W199">IF(LEFT($F199,2)="ST",SUM(IF(($V199&gt;='Támogatások 2014'!$I$2:$I$7)*($V199&lt;='Támogatások 2014'!$J$2:$J$7),'Támogatások 2014'!$K$2:$K$7,0)),"")</f>
        <v/>
      </c>
      <c r="X199" s="41" t="str">
        <f t="shared" si="27"/>
        <v/>
      </c>
    </row>
    <row r="200" spans="1:24" ht="15.75" x14ac:dyDescent="0.25">
      <c r="A200" s="39"/>
      <c r="B200" s="39"/>
      <c r="C200" s="56"/>
      <c r="D200" s="55"/>
      <c r="E200" s="39"/>
      <c r="F200" s="36"/>
      <c r="G200" s="36"/>
      <c r="H200" s="43" t="str">
        <f>IF(F200="SMS",IFERROR(VLOOKUP($G200,'Támogatások 2014'!$B:$F,2,FALSE),""),IF($F200="SMP",IFERROR(VLOOKUP($G200,'Támogatások 2014'!$B:$F,3,FALSE),""),""))</f>
        <v/>
      </c>
      <c r="I200" s="43" t="str">
        <f>IF(LEFT($F200,2)="ST",IFERROR(VLOOKUP($G200,'Támogatások 2014'!$B:$F,4,FALSE),""),"")</f>
        <v/>
      </c>
      <c r="J200" s="43" t="str">
        <f>IF(LEFT($F200,2)="ST",IFERROR(VLOOKUP($G200,'Támogatások 2014'!$B:$F,5,FALSE),""),"")</f>
        <v/>
      </c>
      <c r="K200" s="37"/>
      <c r="L200" s="37"/>
      <c r="M200" s="44" t="str">
        <f t="shared" si="21"/>
        <v/>
      </c>
      <c r="N200" s="50"/>
      <c r="O200" s="44" t="str">
        <f t="shared" si="22"/>
        <v/>
      </c>
      <c r="P200" s="51" t="str">
        <f t="shared" si="23"/>
        <v/>
      </c>
      <c r="Q200" s="44" t="str">
        <f t="shared" si="24"/>
        <v/>
      </c>
      <c r="R200" s="44">
        <f t="shared" si="25"/>
        <v>0</v>
      </c>
      <c r="S200" s="44">
        <f t="shared" si="26"/>
        <v>0</v>
      </c>
      <c r="T200" s="38"/>
      <c r="U200" s="36"/>
      <c r="V200" s="40"/>
      <c r="W200" s="41" t="str">
        <f t="array" ref="W200">IF(LEFT($F200,2)="ST",SUM(IF(($V200&gt;='Támogatások 2014'!$I$2:$I$7)*($V200&lt;='Támogatások 2014'!$J$2:$J$7),'Támogatások 2014'!$K$2:$K$7,0)),"")</f>
        <v/>
      </c>
      <c r="X200" s="41" t="str">
        <f t="shared" si="27"/>
        <v/>
      </c>
    </row>
    <row r="201" spans="1:24" ht="15.75" x14ac:dyDescent="0.25">
      <c r="A201" s="39"/>
      <c r="B201" s="39"/>
      <c r="C201" s="56"/>
      <c r="D201" s="55"/>
      <c r="E201" s="39"/>
      <c r="F201" s="36"/>
      <c r="G201" s="36"/>
      <c r="H201" s="43" t="str">
        <f>IF(F201="SMS",IFERROR(VLOOKUP($G201,'Támogatások 2014'!$B:$F,2,FALSE),""),IF($F201="SMP",IFERROR(VLOOKUP($G201,'Támogatások 2014'!$B:$F,3,FALSE),""),""))</f>
        <v/>
      </c>
      <c r="I201" s="43" t="str">
        <f>IF(LEFT($F201,2)="ST",IFERROR(VLOOKUP($G201,'Támogatások 2014'!$B:$F,4,FALSE),""),"")</f>
        <v/>
      </c>
      <c r="J201" s="43" t="str">
        <f>IF(LEFT($F201,2)="ST",IFERROR(VLOOKUP($G201,'Támogatások 2014'!$B:$F,5,FALSE),""),"")</f>
        <v/>
      </c>
      <c r="K201" s="37"/>
      <c r="L201" s="37"/>
      <c r="M201" s="44" t="str">
        <f t="shared" si="21"/>
        <v/>
      </c>
      <c r="N201" s="50"/>
      <c r="O201" s="44" t="str">
        <f t="shared" si="22"/>
        <v/>
      </c>
      <c r="P201" s="51" t="str">
        <f t="shared" si="23"/>
        <v/>
      </c>
      <c r="Q201" s="44" t="str">
        <f t="shared" si="24"/>
        <v/>
      </c>
      <c r="R201" s="44">
        <f t="shared" si="25"/>
        <v>0</v>
      </c>
      <c r="S201" s="44">
        <f t="shared" si="26"/>
        <v>0</v>
      </c>
      <c r="T201" s="38"/>
      <c r="U201" s="36"/>
      <c r="V201" s="40"/>
      <c r="W201" s="41" t="str">
        <f t="array" ref="W201">IF(LEFT($F201,2)="ST",SUM(IF(($V201&gt;='Támogatások 2014'!$I$2:$I$7)*($V201&lt;='Támogatások 2014'!$J$2:$J$7),'Támogatások 2014'!$K$2:$K$7,0)),"")</f>
        <v/>
      </c>
      <c r="X201" s="41" t="str">
        <f t="shared" si="27"/>
        <v/>
      </c>
    </row>
    <row r="202" spans="1:24" ht="15.75" x14ac:dyDescent="0.25">
      <c r="A202" s="39"/>
      <c r="B202" s="39"/>
      <c r="C202" s="56"/>
      <c r="D202" s="55"/>
      <c r="E202" s="39"/>
      <c r="F202" s="36"/>
      <c r="G202" s="36"/>
      <c r="H202" s="43" t="str">
        <f>IF(F202="SMS",IFERROR(VLOOKUP($G202,'Támogatások 2014'!$B:$F,2,FALSE),""),IF($F202="SMP",IFERROR(VLOOKUP($G202,'Támogatások 2014'!$B:$F,3,FALSE),""),""))</f>
        <v/>
      </c>
      <c r="I202" s="43" t="str">
        <f>IF(LEFT($F202,2)="ST",IFERROR(VLOOKUP($G202,'Támogatások 2014'!$B:$F,4,FALSE),""),"")</f>
        <v/>
      </c>
      <c r="J202" s="43" t="str">
        <f>IF(LEFT($F202,2)="ST",IFERROR(VLOOKUP($G202,'Támogatások 2014'!$B:$F,5,FALSE),""),"")</f>
        <v/>
      </c>
      <c r="K202" s="37"/>
      <c r="L202" s="37"/>
      <c r="M202" s="44" t="str">
        <f t="shared" si="21"/>
        <v/>
      </c>
      <c r="N202" s="50"/>
      <c r="O202" s="44" t="str">
        <f t="shared" si="22"/>
        <v/>
      </c>
      <c r="P202" s="51" t="str">
        <f t="shared" si="23"/>
        <v/>
      </c>
      <c r="Q202" s="44" t="str">
        <f t="shared" si="24"/>
        <v/>
      </c>
      <c r="R202" s="44">
        <f t="shared" si="25"/>
        <v>0</v>
      </c>
      <c r="S202" s="44">
        <f t="shared" si="26"/>
        <v>0</v>
      </c>
      <c r="T202" s="38"/>
      <c r="U202" s="36"/>
      <c r="V202" s="40"/>
      <c r="W202" s="41" t="str">
        <f t="array" ref="W202">IF(LEFT($F202,2)="ST",SUM(IF(($V202&gt;='Támogatások 2014'!$I$2:$I$7)*($V202&lt;='Támogatások 2014'!$J$2:$J$7),'Támogatások 2014'!$K$2:$K$7,0)),"")</f>
        <v/>
      </c>
      <c r="X202" s="41" t="str">
        <f t="shared" si="27"/>
        <v/>
      </c>
    </row>
    <row r="203" spans="1:24" ht="15.75" x14ac:dyDescent="0.25">
      <c r="A203" s="39"/>
      <c r="B203" s="39"/>
      <c r="C203" s="56"/>
      <c r="D203" s="55"/>
      <c r="E203" s="39"/>
      <c r="F203" s="36"/>
      <c r="G203" s="36"/>
      <c r="H203" s="43" t="str">
        <f>IF(F203="SMS",IFERROR(VLOOKUP($G203,'Támogatások 2014'!$B:$F,2,FALSE),""),IF($F203="SMP",IFERROR(VLOOKUP($G203,'Támogatások 2014'!$B:$F,3,FALSE),""),""))</f>
        <v/>
      </c>
      <c r="I203" s="43" t="str">
        <f>IF(LEFT($F203,2)="ST",IFERROR(VLOOKUP($G203,'Támogatások 2014'!$B:$F,4,FALSE),""),"")</f>
        <v/>
      </c>
      <c r="J203" s="43" t="str">
        <f>IF(LEFT($F203,2)="ST",IFERROR(VLOOKUP($G203,'Támogatások 2014'!$B:$F,5,FALSE),""),"")</f>
        <v/>
      </c>
      <c r="K203" s="37"/>
      <c r="L203" s="37"/>
      <c r="M203" s="44" t="str">
        <f t="shared" si="21"/>
        <v/>
      </c>
      <c r="N203" s="50"/>
      <c r="O203" s="44" t="str">
        <f t="shared" si="22"/>
        <v/>
      </c>
      <c r="P203" s="51" t="str">
        <f t="shared" si="23"/>
        <v/>
      </c>
      <c r="Q203" s="44" t="str">
        <f t="shared" si="24"/>
        <v/>
      </c>
      <c r="R203" s="44">
        <f t="shared" si="25"/>
        <v>0</v>
      </c>
      <c r="S203" s="44">
        <f t="shared" si="26"/>
        <v>0</v>
      </c>
      <c r="T203" s="38"/>
      <c r="U203" s="36"/>
      <c r="V203" s="40"/>
      <c r="W203" s="41" t="str">
        <f t="array" ref="W203">IF(LEFT($F203,2)="ST",SUM(IF(($V203&gt;='Támogatások 2014'!$I$2:$I$7)*($V203&lt;='Támogatások 2014'!$J$2:$J$7),'Támogatások 2014'!$K$2:$K$7,0)),"")</f>
        <v/>
      </c>
      <c r="X203" s="41" t="str">
        <f t="shared" si="27"/>
        <v/>
      </c>
    </row>
    <row r="204" spans="1:24" ht="15.75" x14ac:dyDescent="0.25">
      <c r="A204" s="39"/>
      <c r="B204" s="39"/>
      <c r="C204" s="56"/>
      <c r="D204" s="55"/>
      <c r="E204" s="39"/>
      <c r="F204" s="36"/>
      <c r="G204" s="36"/>
      <c r="H204" s="43" t="str">
        <f>IF(F204="SMS",IFERROR(VLOOKUP($G204,'Támogatások 2014'!$B:$F,2,FALSE),""),IF($F204="SMP",IFERROR(VLOOKUP($G204,'Támogatások 2014'!$B:$F,3,FALSE),""),""))</f>
        <v/>
      </c>
      <c r="I204" s="43" t="str">
        <f>IF(LEFT($F204,2)="ST",IFERROR(VLOOKUP($G204,'Támogatások 2014'!$B:$F,4,FALSE),""),"")</f>
        <v/>
      </c>
      <c r="J204" s="43" t="str">
        <f>IF(LEFT($F204,2)="ST",IFERROR(VLOOKUP($G204,'Támogatások 2014'!$B:$F,5,FALSE),""),"")</f>
        <v/>
      </c>
      <c r="K204" s="37"/>
      <c r="L204" s="37"/>
      <c r="M204" s="44" t="str">
        <f t="shared" si="21"/>
        <v/>
      </c>
      <c r="N204" s="50"/>
      <c r="O204" s="44" t="str">
        <f t="shared" si="22"/>
        <v/>
      </c>
      <c r="P204" s="51" t="str">
        <f t="shared" si="23"/>
        <v/>
      </c>
      <c r="Q204" s="44" t="str">
        <f t="shared" si="24"/>
        <v/>
      </c>
      <c r="R204" s="44">
        <f t="shared" si="25"/>
        <v>0</v>
      </c>
      <c r="S204" s="44">
        <f t="shared" si="26"/>
        <v>0</v>
      </c>
      <c r="T204" s="38"/>
      <c r="U204" s="36"/>
      <c r="V204" s="40"/>
      <c r="W204" s="41" t="str">
        <f t="array" ref="W204">IF(LEFT($F204,2)="ST",SUM(IF(($V204&gt;='Támogatások 2014'!$I$2:$I$7)*($V204&lt;='Támogatások 2014'!$J$2:$J$7),'Támogatások 2014'!$K$2:$K$7,0)),"")</f>
        <v/>
      </c>
      <c r="X204" s="41" t="str">
        <f t="shared" si="27"/>
        <v/>
      </c>
    </row>
    <row r="205" spans="1:24" ht="15.75" x14ac:dyDescent="0.25">
      <c r="A205" s="39"/>
      <c r="B205" s="39"/>
      <c r="C205" s="56"/>
      <c r="D205" s="55"/>
      <c r="E205" s="39"/>
      <c r="F205" s="36"/>
      <c r="G205" s="36"/>
      <c r="H205" s="43" t="str">
        <f>IF(F205="SMS",IFERROR(VLOOKUP($G205,'Támogatások 2014'!$B:$F,2,FALSE),""),IF($F205="SMP",IFERROR(VLOOKUP($G205,'Támogatások 2014'!$B:$F,3,FALSE),""),""))</f>
        <v/>
      </c>
      <c r="I205" s="43" t="str">
        <f>IF(LEFT($F205,2)="ST",IFERROR(VLOOKUP($G205,'Támogatások 2014'!$B:$F,4,FALSE),""),"")</f>
        <v/>
      </c>
      <c r="J205" s="43" t="str">
        <f>IF(LEFT($F205,2)="ST",IFERROR(VLOOKUP($G205,'Támogatások 2014'!$B:$F,5,FALSE),""),"")</f>
        <v/>
      </c>
      <c r="K205" s="37"/>
      <c r="L205" s="37"/>
      <c r="M205" s="44" t="str">
        <f t="shared" si="21"/>
        <v/>
      </c>
      <c r="N205" s="50"/>
      <c r="O205" s="44" t="str">
        <f t="shared" si="22"/>
        <v/>
      </c>
      <c r="P205" s="51" t="str">
        <f t="shared" si="23"/>
        <v/>
      </c>
      <c r="Q205" s="44" t="str">
        <f t="shared" si="24"/>
        <v/>
      </c>
      <c r="R205" s="44">
        <f t="shared" si="25"/>
        <v>0</v>
      </c>
      <c r="S205" s="44">
        <f t="shared" si="26"/>
        <v>0</v>
      </c>
      <c r="T205" s="38"/>
      <c r="U205" s="36"/>
      <c r="V205" s="40"/>
      <c r="W205" s="41" t="str">
        <f t="array" ref="W205">IF(LEFT($F205,2)="ST",SUM(IF(($V205&gt;='Támogatások 2014'!$I$2:$I$7)*($V205&lt;='Támogatások 2014'!$J$2:$J$7),'Támogatások 2014'!$K$2:$K$7,0)),"")</f>
        <v/>
      </c>
      <c r="X205" s="41" t="str">
        <f t="shared" si="27"/>
        <v/>
      </c>
    </row>
    <row r="206" spans="1:24" ht="15.75" x14ac:dyDescent="0.25">
      <c r="A206" s="39"/>
      <c r="B206" s="39"/>
      <c r="C206" s="56"/>
      <c r="D206" s="55"/>
      <c r="E206" s="39"/>
      <c r="F206" s="36"/>
      <c r="G206" s="36"/>
      <c r="H206" s="43" t="str">
        <f>IF(F206="SMS",IFERROR(VLOOKUP($G206,'Támogatások 2014'!$B:$F,2,FALSE),""),IF($F206="SMP",IFERROR(VLOOKUP($G206,'Támogatások 2014'!$B:$F,3,FALSE),""),""))</f>
        <v/>
      </c>
      <c r="I206" s="43" t="str">
        <f>IF(LEFT($F206,2)="ST",IFERROR(VLOOKUP($G206,'Támogatások 2014'!$B:$F,4,FALSE),""),"")</f>
        <v/>
      </c>
      <c r="J206" s="43" t="str">
        <f>IF(LEFT($F206,2)="ST",IFERROR(VLOOKUP($G206,'Támogatások 2014'!$B:$F,5,FALSE),""),"")</f>
        <v/>
      </c>
      <c r="K206" s="37"/>
      <c r="L206" s="37"/>
      <c r="M206" s="44" t="str">
        <f t="shared" si="21"/>
        <v/>
      </c>
      <c r="N206" s="50"/>
      <c r="O206" s="44" t="str">
        <f t="shared" si="22"/>
        <v/>
      </c>
      <c r="P206" s="51" t="str">
        <f t="shared" si="23"/>
        <v/>
      </c>
      <c r="Q206" s="44" t="str">
        <f t="shared" si="24"/>
        <v/>
      </c>
      <c r="R206" s="44">
        <f t="shared" si="25"/>
        <v>0</v>
      </c>
      <c r="S206" s="44">
        <f t="shared" si="26"/>
        <v>0</v>
      </c>
      <c r="T206" s="38"/>
      <c r="U206" s="36"/>
      <c r="V206" s="40"/>
      <c r="W206" s="41" t="str">
        <f t="array" ref="W206">IF(LEFT($F206,2)="ST",SUM(IF(($V206&gt;='Támogatások 2014'!$I$2:$I$7)*($V206&lt;='Támogatások 2014'!$J$2:$J$7),'Támogatások 2014'!$K$2:$K$7,0)),"")</f>
        <v/>
      </c>
      <c r="X206" s="41" t="str">
        <f t="shared" si="27"/>
        <v/>
      </c>
    </row>
    <row r="207" spans="1:24" ht="15.75" x14ac:dyDescent="0.25">
      <c r="A207" s="39"/>
      <c r="B207" s="39"/>
      <c r="C207" s="56"/>
      <c r="D207" s="55"/>
      <c r="E207" s="39"/>
      <c r="F207" s="36"/>
      <c r="G207" s="36"/>
      <c r="H207" s="43" t="str">
        <f>IF(F207="SMS",IFERROR(VLOOKUP($G207,'Támogatások 2014'!$B:$F,2,FALSE),""),IF($F207="SMP",IFERROR(VLOOKUP($G207,'Támogatások 2014'!$B:$F,3,FALSE),""),""))</f>
        <v/>
      </c>
      <c r="I207" s="43" t="str">
        <f>IF(LEFT($F207,2)="ST",IFERROR(VLOOKUP($G207,'Támogatások 2014'!$B:$F,4,FALSE),""),"")</f>
        <v/>
      </c>
      <c r="J207" s="43" t="str">
        <f>IF(LEFT($F207,2)="ST",IFERROR(VLOOKUP($G207,'Támogatások 2014'!$B:$F,5,FALSE),""),"")</f>
        <v/>
      </c>
      <c r="K207" s="37"/>
      <c r="L207" s="37"/>
      <c r="M207" s="44" t="str">
        <f t="shared" si="21"/>
        <v/>
      </c>
      <c r="N207" s="50"/>
      <c r="O207" s="44" t="str">
        <f t="shared" si="22"/>
        <v/>
      </c>
      <c r="P207" s="51" t="str">
        <f t="shared" si="23"/>
        <v/>
      </c>
      <c r="Q207" s="44" t="str">
        <f t="shared" si="24"/>
        <v/>
      </c>
      <c r="R207" s="44">
        <f t="shared" si="25"/>
        <v>0</v>
      </c>
      <c r="S207" s="44">
        <f t="shared" si="26"/>
        <v>0</v>
      </c>
      <c r="T207" s="38"/>
      <c r="U207" s="36"/>
      <c r="V207" s="40"/>
      <c r="W207" s="41" t="str">
        <f t="array" ref="W207">IF(LEFT($F207,2)="ST",SUM(IF(($V207&gt;='Támogatások 2014'!$I$2:$I$7)*($V207&lt;='Támogatások 2014'!$J$2:$J$7),'Támogatások 2014'!$K$2:$K$7,0)),"")</f>
        <v/>
      </c>
      <c r="X207" s="41" t="str">
        <f t="shared" si="27"/>
        <v/>
      </c>
    </row>
    <row r="208" spans="1:24" ht="15.75" x14ac:dyDescent="0.25">
      <c r="A208" s="39"/>
      <c r="B208" s="39"/>
      <c r="C208" s="56"/>
      <c r="D208" s="55"/>
      <c r="E208" s="39"/>
      <c r="F208" s="36"/>
      <c r="G208" s="36"/>
      <c r="H208" s="43" t="str">
        <f>IF(F208="SMS",IFERROR(VLOOKUP($G208,'Támogatások 2014'!$B:$F,2,FALSE),""),IF($F208="SMP",IFERROR(VLOOKUP($G208,'Támogatások 2014'!$B:$F,3,FALSE),""),""))</f>
        <v/>
      </c>
      <c r="I208" s="43" t="str">
        <f>IF(LEFT($F208,2)="ST",IFERROR(VLOOKUP($G208,'Támogatások 2014'!$B:$F,4,FALSE),""),"")</f>
        <v/>
      </c>
      <c r="J208" s="43" t="str">
        <f>IF(LEFT($F208,2)="ST",IFERROR(VLOOKUP($G208,'Támogatások 2014'!$B:$F,5,FALSE),""),"")</f>
        <v/>
      </c>
      <c r="K208" s="37"/>
      <c r="L208" s="37"/>
      <c r="M208" s="44" t="str">
        <f t="shared" si="21"/>
        <v/>
      </c>
      <c r="N208" s="50"/>
      <c r="O208" s="44" t="str">
        <f t="shared" si="22"/>
        <v/>
      </c>
      <c r="P208" s="51" t="str">
        <f t="shared" si="23"/>
        <v/>
      </c>
      <c r="Q208" s="44" t="str">
        <f t="shared" si="24"/>
        <v/>
      </c>
      <c r="R208" s="44">
        <f t="shared" si="25"/>
        <v>0</v>
      </c>
      <c r="S208" s="44">
        <f t="shared" si="26"/>
        <v>0</v>
      </c>
      <c r="T208" s="38"/>
      <c r="U208" s="36"/>
      <c r="V208" s="40"/>
      <c r="W208" s="41" t="str">
        <f t="array" ref="W208">IF(LEFT($F208,2)="ST",SUM(IF(($V208&gt;='Támogatások 2014'!$I$2:$I$7)*($V208&lt;='Támogatások 2014'!$J$2:$J$7),'Támogatások 2014'!$K$2:$K$7,0)),"")</f>
        <v/>
      </c>
      <c r="X208" s="41" t="str">
        <f t="shared" si="27"/>
        <v/>
      </c>
    </row>
    <row r="209" spans="1:24" ht="15.75" x14ac:dyDescent="0.25">
      <c r="A209" s="39"/>
      <c r="B209" s="39"/>
      <c r="C209" s="56"/>
      <c r="D209" s="55"/>
      <c r="E209" s="39"/>
      <c r="F209" s="36"/>
      <c r="G209" s="36"/>
      <c r="H209" s="43" t="str">
        <f>IF(F209="SMS",IFERROR(VLOOKUP($G209,'Támogatások 2014'!$B:$F,2,FALSE),""),IF($F209="SMP",IFERROR(VLOOKUP($G209,'Támogatások 2014'!$B:$F,3,FALSE),""),""))</f>
        <v/>
      </c>
      <c r="I209" s="43" t="str">
        <f>IF(LEFT($F209,2)="ST",IFERROR(VLOOKUP($G209,'Támogatások 2014'!$B:$F,4,FALSE),""),"")</f>
        <v/>
      </c>
      <c r="J209" s="43" t="str">
        <f>IF(LEFT($F209,2)="ST",IFERROR(VLOOKUP($G209,'Támogatások 2014'!$B:$F,5,FALSE),""),"")</f>
        <v/>
      </c>
      <c r="K209" s="37"/>
      <c r="L209" s="37"/>
      <c r="M209" s="44" t="str">
        <f t="shared" si="21"/>
        <v/>
      </c>
      <c r="N209" s="50"/>
      <c r="O209" s="44" t="str">
        <f t="shared" si="22"/>
        <v/>
      </c>
      <c r="P209" s="51" t="str">
        <f t="shared" si="23"/>
        <v/>
      </c>
      <c r="Q209" s="44" t="str">
        <f t="shared" si="24"/>
        <v/>
      </c>
      <c r="R209" s="44">
        <f t="shared" si="25"/>
        <v>0</v>
      </c>
      <c r="S209" s="44">
        <f t="shared" si="26"/>
        <v>0</v>
      </c>
      <c r="T209" s="38"/>
      <c r="U209" s="36"/>
      <c r="V209" s="40"/>
      <c r="W209" s="41" t="str">
        <f t="array" ref="W209">IF(LEFT($F209,2)="ST",SUM(IF(($V209&gt;='Támogatások 2014'!$I$2:$I$7)*($V209&lt;='Támogatások 2014'!$J$2:$J$7),'Támogatások 2014'!$K$2:$K$7,0)),"")</f>
        <v/>
      </c>
      <c r="X209" s="41" t="str">
        <f t="shared" si="27"/>
        <v/>
      </c>
    </row>
    <row r="210" spans="1:24" ht="15.75" x14ac:dyDescent="0.25">
      <c r="A210" s="39"/>
      <c r="B210" s="39"/>
      <c r="C210" s="56"/>
      <c r="D210" s="55"/>
      <c r="E210" s="39"/>
      <c r="F210" s="36"/>
      <c r="G210" s="36"/>
      <c r="H210" s="43" t="str">
        <f>IF(F210="SMS",IFERROR(VLOOKUP($G210,'Támogatások 2014'!$B:$F,2,FALSE),""),IF($F210="SMP",IFERROR(VLOOKUP($G210,'Támogatások 2014'!$B:$F,3,FALSE),""),""))</f>
        <v/>
      </c>
      <c r="I210" s="43" t="str">
        <f>IF(LEFT($F210,2)="ST",IFERROR(VLOOKUP($G210,'Támogatások 2014'!$B:$F,4,FALSE),""),"")</f>
        <v/>
      </c>
      <c r="J210" s="43" t="str">
        <f>IF(LEFT($F210,2)="ST",IFERROR(VLOOKUP($G210,'Támogatások 2014'!$B:$F,5,FALSE),""),"")</f>
        <v/>
      </c>
      <c r="K210" s="37"/>
      <c r="L210" s="37"/>
      <c r="M210" s="44" t="str">
        <f t="shared" si="21"/>
        <v/>
      </c>
      <c r="N210" s="50"/>
      <c r="O210" s="44" t="str">
        <f t="shared" si="22"/>
        <v/>
      </c>
      <c r="P210" s="51" t="str">
        <f t="shared" si="23"/>
        <v/>
      </c>
      <c r="Q210" s="44" t="str">
        <f t="shared" si="24"/>
        <v/>
      </c>
      <c r="R210" s="44">
        <f t="shared" si="25"/>
        <v>0</v>
      </c>
      <c r="S210" s="44">
        <f t="shared" si="26"/>
        <v>0</v>
      </c>
      <c r="T210" s="38"/>
      <c r="U210" s="36"/>
      <c r="V210" s="40"/>
      <c r="W210" s="41" t="str">
        <f t="array" ref="W210">IF(LEFT($F210,2)="ST",SUM(IF(($V210&gt;='Támogatások 2014'!$I$2:$I$7)*($V210&lt;='Támogatások 2014'!$J$2:$J$7),'Támogatások 2014'!$K$2:$K$7,0)),"")</f>
        <v/>
      </c>
      <c r="X210" s="41" t="str">
        <f t="shared" si="27"/>
        <v/>
      </c>
    </row>
    <row r="211" spans="1:24" ht="15.75" x14ac:dyDescent="0.25">
      <c r="A211" s="39"/>
      <c r="B211" s="39"/>
      <c r="C211" s="56"/>
      <c r="D211" s="55"/>
      <c r="E211" s="39"/>
      <c r="F211" s="36"/>
      <c r="G211" s="36"/>
      <c r="H211" s="43" t="str">
        <f>IF(F211="SMS",IFERROR(VLOOKUP($G211,'Támogatások 2014'!$B:$F,2,FALSE),""),IF($F211="SMP",IFERROR(VLOOKUP($G211,'Támogatások 2014'!$B:$F,3,FALSE),""),""))</f>
        <v/>
      </c>
      <c r="I211" s="43" t="str">
        <f>IF(LEFT($F211,2)="ST",IFERROR(VLOOKUP($G211,'Támogatások 2014'!$B:$F,4,FALSE),""),"")</f>
        <v/>
      </c>
      <c r="J211" s="43" t="str">
        <f>IF(LEFT($F211,2)="ST",IFERROR(VLOOKUP($G211,'Támogatások 2014'!$B:$F,5,FALSE),""),"")</f>
        <v/>
      </c>
      <c r="K211" s="37"/>
      <c r="L211" s="37"/>
      <c r="M211" s="44" t="str">
        <f t="shared" si="21"/>
        <v/>
      </c>
      <c r="N211" s="50"/>
      <c r="O211" s="44" t="str">
        <f t="shared" si="22"/>
        <v/>
      </c>
      <c r="P211" s="51" t="str">
        <f t="shared" si="23"/>
        <v/>
      </c>
      <c r="Q211" s="44" t="str">
        <f t="shared" si="24"/>
        <v/>
      </c>
      <c r="R211" s="44">
        <f t="shared" si="25"/>
        <v>0</v>
      </c>
      <c r="S211" s="44">
        <f t="shared" si="26"/>
        <v>0</v>
      </c>
      <c r="T211" s="38"/>
      <c r="U211" s="36"/>
      <c r="V211" s="40"/>
      <c r="W211" s="41" t="str">
        <f t="array" ref="W211">IF(LEFT($F211,2)="ST",SUM(IF(($V211&gt;='Támogatások 2014'!$I$2:$I$7)*($V211&lt;='Támogatások 2014'!$J$2:$J$7),'Támogatások 2014'!$K$2:$K$7,0)),"")</f>
        <v/>
      </c>
      <c r="X211" s="41" t="str">
        <f t="shared" si="27"/>
        <v/>
      </c>
    </row>
    <row r="212" spans="1:24" ht="15.75" x14ac:dyDescent="0.25">
      <c r="A212" s="39"/>
      <c r="B212" s="39"/>
      <c r="C212" s="56"/>
      <c r="D212" s="55"/>
      <c r="E212" s="39"/>
      <c r="F212" s="36"/>
      <c r="G212" s="36"/>
      <c r="H212" s="43" t="str">
        <f>IF(F212="SMS",IFERROR(VLOOKUP($G212,'Támogatások 2014'!$B:$F,2,FALSE),""),IF($F212="SMP",IFERROR(VLOOKUP($G212,'Támogatások 2014'!$B:$F,3,FALSE),""),""))</f>
        <v/>
      </c>
      <c r="I212" s="43" t="str">
        <f>IF(LEFT($F212,2)="ST",IFERROR(VLOOKUP($G212,'Támogatások 2014'!$B:$F,4,FALSE),""),"")</f>
        <v/>
      </c>
      <c r="J212" s="43" t="str">
        <f>IF(LEFT($F212,2)="ST",IFERROR(VLOOKUP($G212,'Támogatások 2014'!$B:$F,5,FALSE),""),"")</f>
        <v/>
      </c>
      <c r="K212" s="37"/>
      <c r="L212" s="37"/>
      <c r="M212" s="44" t="str">
        <f t="shared" si="21"/>
        <v/>
      </c>
      <c r="N212" s="50"/>
      <c r="O212" s="44" t="str">
        <f t="shared" si="22"/>
        <v/>
      </c>
      <c r="P212" s="51" t="str">
        <f t="shared" si="23"/>
        <v/>
      </c>
      <c r="Q212" s="44" t="str">
        <f t="shared" si="24"/>
        <v/>
      </c>
      <c r="R212" s="44">
        <f t="shared" si="25"/>
        <v>0</v>
      </c>
      <c r="S212" s="44">
        <f t="shared" si="26"/>
        <v>0</v>
      </c>
      <c r="T212" s="38"/>
      <c r="U212" s="36"/>
      <c r="V212" s="40"/>
      <c r="W212" s="41" t="str">
        <f t="array" ref="W212">IF(LEFT($F212,2)="ST",SUM(IF(($V212&gt;='Támogatások 2014'!$I$2:$I$7)*($V212&lt;='Támogatások 2014'!$J$2:$J$7),'Támogatások 2014'!$K$2:$K$7,0)),"")</f>
        <v/>
      </c>
      <c r="X212" s="41" t="str">
        <f t="shared" si="27"/>
        <v/>
      </c>
    </row>
    <row r="213" spans="1:24" ht="15.75" x14ac:dyDescent="0.25">
      <c r="A213" s="39"/>
      <c r="B213" s="39"/>
      <c r="C213" s="56"/>
      <c r="D213" s="55"/>
      <c r="E213" s="39"/>
      <c r="F213" s="36"/>
      <c r="G213" s="36"/>
      <c r="H213" s="43" t="str">
        <f>IF(F213="SMS",IFERROR(VLOOKUP($G213,'Támogatások 2014'!$B:$F,2,FALSE),""),IF($F213="SMP",IFERROR(VLOOKUP($G213,'Támogatások 2014'!$B:$F,3,FALSE),""),""))</f>
        <v/>
      </c>
      <c r="I213" s="43" t="str">
        <f>IF(LEFT($F213,2)="ST",IFERROR(VLOOKUP($G213,'Támogatások 2014'!$B:$F,4,FALSE),""),"")</f>
        <v/>
      </c>
      <c r="J213" s="43" t="str">
        <f>IF(LEFT($F213,2)="ST",IFERROR(VLOOKUP($G213,'Támogatások 2014'!$B:$F,5,FALSE),""),"")</f>
        <v/>
      </c>
      <c r="K213" s="37"/>
      <c r="L213" s="37"/>
      <c r="M213" s="44" t="str">
        <f t="shared" si="21"/>
        <v/>
      </c>
      <c r="N213" s="50"/>
      <c r="O213" s="44" t="str">
        <f t="shared" si="22"/>
        <v/>
      </c>
      <c r="P213" s="51" t="str">
        <f t="shared" si="23"/>
        <v/>
      </c>
      <c r="Q213" s="44" t="str">
        <f t="shared" si="24"/>
        <v/>
      </c>
      <c r="R213" s="44">
        <f t="shared" si="25"/>
        <v>0</v>
      </c>
      <c r="S213" s="44">
        <f t="shared" si="26"/>
        <v>0</v>
      </c>
      <c r="T213" s="38"/>
      <c r="U213" s="36"/>
      <c r="V213" s="40"/>
      <c r="W213" s="41" t="str">
        <f t="array" ref="W213">IF(LEFT($F213,2)="ST",SUM(IF(($V213&gt;='Támogatások 2014'!$I$2:$I$7)*($V213&lt;='Támogatások 2014'!$J$2:$J$7),'Támogatások 2014'!$K$2:$K$7,0)),"")</f>
        <v/>
      </c>
      <c r="X213" s="41" t="str">
        <f t="shared" si="27"/>
        <v/>
      </c>
    </row>
    <row r="214" spans="1:24" ht="15.75" x14ac:dyDescent="0.25">
      <c r="A214" s="39"/>
      <c r="B214" s="39"/>
      <c r="C214" s="56"/>
      <c r="D214" s="55"/>
      <c r="E214" s="39"/>
      <c r="F214" s="36"/>
      <c r="G214" s="36"/>
      <c r="H214" s="43" t="str">
        <f>IF(F214="SMS",IFERROR(VLOOKUP($G214,'Támogatások 2014'!$B:$F,2,FALSE),""),IF($F214="SMP",IFERROR(VLOOKUP($G214,'Támogatások 2014'!$B:$F,3,FALSE),""),""))</f>
        <v/>
      </c>
      <c r="I214" s="43" t="str">
        <f>IF(LEFT($F214,2)="ST",IFERROR(VLOOKUP($G214,'Támogatások 2014'!$B:$F,4,FALSE),""),"")</f>
        <v/>
      </c>
      <c r="J214" s="43" t="str">
        <f>IF(LEFT($F214,2)="ST",IFERROR(VLOOKUP($G214,'Támogatások 2014'!$B:$F,5,FALSE),""),"")</f>
        <v/>
      </c>
      <c r="K214" s="37"/>
      <c r="L214" s="37"/>
      <c r="M214" s="44" t="str">
        <f t="shared" si="21"/>
        <v/>
      </c>
      <c r="N214" s="50"/>
      <c r="O214" s="44" t="str">
        <f t="shared" si="22"/>
        <v/>
      </c>
      <c r="P214" s="51" t="str">
        <f t="shared" si="23"/>
        <v/>
      </c>
      <c r="Q214" s="44" t="str">
        <f t="shared" si="24"/>
        <v/>
      </c>
      <c r="R214" s="44">
        <f t="shared" si="25"/>
        <v>0</v>
      </c>
      <c r="S214" s="44">
        <f t="shared" si="26"/>
        <v>0</v>
      </c>
      <c r="T214" s="38"/>
      <c r="U214" s="36"/>
      <c r="V214" s="40"/>
      <c r="W214" s="41" t="str">
        <f t="array" ref="W214">IF(LEFT($F214,2)="ST",SUM(IF(($V214&gt;='Támogatások 2014'!$I$2:$I$7)*($V214&lt;='Támogatások 2014'!$J$2:$J$7),'Támogatások 2014'!$K$2:$K$7,0)),"")</f>
        <v/>
      </c>
      <c r="X214" s="41" t="str">
        <f t="shared" si="27"/>
        <v/>
      </c>
    </row>
    <row r="215" spans="1:24" ht="15.75" x14ac:dyDescent="0.25">
      <c r="A215" s="39"/>
      <c r="B215" s="39"/>
      <c r="C215" s="56"/>
      <c r="D215" s="55"/>
      <c r="E215" s="39"/>
      <c r="F215" s="36"/>
      <c r="G215" s="36"/>
      <c r="H215" s="43" t="str">
        <f>IF(F215="SMS",IFERROR(VLOOKUP($G215,'Támogatások 2014'!$B:$F,2,FALSE),""),IF($F215="SMP",IFERROR(VLOOKUP($G215,'Támogatások 2014'!$B:$F,3,FALSE),""),""))</f>
        <v/>
      </c>
      <c r="I215" s="43" t="str">
        <f>IF(LEFT($F215,2)="ST",IFERROR(VLOOKUP($G215,'Támogatások 2014'!$B:$F,4,FALSE),""),"")</f>
        <v/>
      </c>
      <c r="J215" s="43" t="str">
        <f>IF(LEFT($F215,2)="ST",IFERROR(VLOOKUP($G215,'Támogatások 2014'!$B:$F,5,FALSE),""),"")</f>
        <v/>
      </c>
      <c r="K215" s="37"/>
      <c r="L215" s="37"/>
      <c r="M215" s="44" t="str">
        <f t="shared" si="21"/>
        <v/>
      </c>
      <c r="N215" s="50"/>
      <c r="O215" s="44" t="str">
        <f t="shared" si="22"/>
        <v/>
      </c>
      <c r="P215" s="51" t="str">
        <f t="shared" si="23"/>
        <v/>
      </c>
      <c r="Q215" s="44" t="str">
        <f t="shared" si="24"/>
        <v/>
      </c>
      <c r="R215" s="44">
        <f t="shared" si="25"/>
        <v>0</v>
      </c>
      <c r="S215" s="44">
        <f t="shared" si="26"/>
        <v>0</v>
      </c>
      <c r="T215" s="38"/>
      <c r="U215" s="36"/>
      <c r="V215" s="40"/>
      <c r="W215" s="41" t="str">
        <f t="array" ref="W215">IF(LEFT($F215,2)="ST",SUM(IF(($V215&gt;='Támogatások 2014'!$I$2:$I$7)*($V215&lt;='Támogatások 2014'!$J$2:$J$7),'Támogatások 2014'!$K$2:$K$7,0)),"")</f>
        <v/>
      </c>
      <c r="X215" s="41" t="str">
        <f t="shared" si="27"/>
        <v/>
      </c>
    </row>
    <row r="216" spans="1:24" ht="15.75" x14ac:dyDescent="0.25">
      <c r="A216" s="39"/>
      <c r="B216" s="39"/>
      <c r="C216" s="56"/>
      <c r="D216" s="55"/>
      <c r="E216" s="39"/>
      <c r="F216" s="36"/>
      <c r="G216" s="36"/>
      <c r="H216" s="43" t="str">
        <f>IF(F216="SMS",IFERROR(VLOOKUP($G216,'Támogatások 2014'!$B:$F,2,FALSE),""),IF($F216="SMP",IFERROR(VLOOKUP($G216,'Támogatások 2014'!$B:$F,3,FALSE),""),""))</f>
        <v/>
      </c>
      <c r="I216" s="43" t="str">
        <f>IF(LEFT($F216,2)="ST",IFERROR(VLOOKUP($G216,'Támogatások 2014'!$B:$F,4,FALSE),""),"")</f>
        <v/>
      </c>
      <c r="J216" s="43" t="str">
        <f>IF(LEFT($F216,2)="ST",IFERROR(VLOOKUP($G216,'Támogatások 2014'!$B:$F,5,FALSE),""),"")</f>
        <v/>
      </c>
      <c r="K216" s="37"/>
      <c r="L216" s="37"/>
      <c r="M216" s="44" t="str">
        <f t="shared" si="21"/>
        <v/>
      </c>
      <c r="N216" s="50"/>
      <c r="O216" s="44" t="str">
        <f t="shared" si="22"/>
        <v/>
      </c>
      <c r="P216" s="51" t="str">
        <f t="shared" si="23"/>
        <v/>
      </c>
      <c r="Q216" s="44" t="str">
        <f t="shared" si="24"/>
        <v/>
      </c>
      <c r="R216" s="44">
        <f t="shared" si="25"/>
        <v>0</v>
      </c>
      <c r="S216" s="44">
        <f t="shared" si="26"/>
        <v>0</v>
      </c>
      <c r="T216" s="38"/>
      <c r="U216" s="36"/>
      <c r="V216" s="40"/>
      <c r="W216" s="41" t="str">
        <f t="array" ref="W216">IF(LEFT($F216,2)="ST",SUM(IF(($V216&gt;='Támogatások 2014'!$I$2:$I$7)*($V216&lt;='Támogatások 2014'!$J$2:$J$7),'Támogatások 2014'!$K$2:$K$7,0)),"")</f>
        <v/>
      </c>
      <c r="X216" s="41" t="str">
        <f t="shared" si="27"/>
        <v/>
      </c>
    </row>
    <row r="217" spans="1:24" ht="15.75" x14ac:dyDescent="0.25">
      <c r="A217" s="39"/>
      <c r="B217" s="39"/>
      <c r="C217" s="56"/>
      <c r="D217" s="55"/>
      <c r="E217" s="39"/>
      <c r="F217" s="36"/>
      <c r="G217" s="36"/>
      <c r="H217" s="43" t="str">
        <f>IF(F217="SMS",IFERROR(VLOOKUP($G217,'Támogatások 2014'!$B:$F,2,FALSE),""),IF($F217="SMP",IFERROR(VLOOKUP($G217,'Támogatások 2014'!$B:$F,3,FALSE),""),""))</f>
        <v/>
      </c>
      <c r="I217" s="43" t="str">
        <f>IF(LEFT($F217,2)="ST",IFERROR(VLOOKUP($G217,'Támogatások 2014'!$B:$F,4,FALSE),""),"")</f>
        <v/>
      </c>
      <c r="J217" s="43" t="str">
        <f>IF(LEFT($F217,2)="ST",IFERROR(VLOOKUP($G217,'Támogatások 2014'!$B:$F,5,FALSE),""),"")</f>
        <v/>
      </c>
      <c r="K217" s="37"/>
      <c r="L217" s="37"/>
      <c r="M217" s="44" t="str">
        <f t="shared" si="21"/>
        <v/>
      </c>
      <c r="N217" s="50"/>
      <c r="O217" s="44" t="str">
        <f t="shared" si="22"/>
        <v/>
      </c>
      <c r="P217" s="51" t="str">
        <f t="shared" si="23"/>
        <v/>
      </c>
      <c r="Q217" s="44" t="str">
        <f t="shared" si="24"/>
        <v/>
      </c>
      <c r="R217" s="44">
        <f t="shared" si="25"/>
        <v>0</v>
      </c>
      <c r="S217" s="44">
        <f t="shared" si="26"/>
        <v>0</v>
      </c>
      <c r="T217" s="38"/>
      <c r="U217" s="36"/>
      <c r="V217" s="40"/>
      <c r="W217" s="41" t="str">
        <f t="array" ref="W217">IF(LEFT($F217,2)="ST",SUM(IF(($V217&gt;='Támogatások 2014'!$I$2:$I$7)*($V217&lt;='Támogatások 2014'!$J$2:$J$7),'Támogatások 2014'!$K$2:$K$7,0)),"")</f>
        <v/>
      </c>
      <c r="X217" s="41" t="str">
        <f t="shared" si="27"/>
        <v/>
      </c>
    </row>
    <row r="218" spans="1:24" ht="15.75" x14ac:dyDescent="0.25">
      <c r="A218" s="39"/>
      <c r="B218" s="39"/>
      <c r="C218" s="56"/>
      <c r="D218" s="55"/>
      <c r="E218" s="39"/>
      <c r="F218" s="36"/>
      <c r="G218" s="36"/>
      <c r="H218" s="43" t="str">
        <f>IF(F218="SMS",IFERROR(VLOOKUP($G218,'Támogatások 2014'!$B:$F,2,FALSE),""),IF($F218="SMP",IFERROR(VLOOKUP($G218,'Támogatások 2014'!$B:$F,3,FALSE),""),""))</f>
        <v/>
      </c>
      <c r="I218" s="43" t="str">
        <f>IF(LEFT($F218,2)="ST",IFERROR(VLOOKUP($G218,'Támogatások 2014'!$B:$F,4,FALSE),""),"")</f>
        <v/>
      </c>
      <c r="J218" s="43" t="str">
        <f>IF(LEFT($F218,2)="ST",IFERROR(VLOOKUP($G218,'Támogatások 2014'!$B:$F,5,FALSE),""),"")</f>
        <v/>
      </c>
      <c r="K218" s="37"/>
      <c r="L218" s="37"/>
      <c r="M218" s="44" t="str">
        <f t="shared" si="21"/>
        <v/>
      </c>
      <c r="N218" s="50"/>
      <c r="O218" s="44" t="str">
        <f t="shared" si="22"/>
        <v/>
      </c>
      <c r="P218" s="51" t="str">
        <f t="shared" si="23"/>
        <v/>
      </c>
      <c r="Q218" s="44" t="str">
        <f t="shared" si="24"/>
        <v/>
      </c>
      <c r="R218" s="44">
        <f t="shared" si="25"/>
        <v>0</v>
      </c>
      <c r="S218" s="44">
        <f t="shared" si="26"/>
        <v>0</v>
      </c>
      <c r="T218" s="38"/>
      <c r="U218" s="36"/>
      <c r="V218" s="40"/>
      <c r="W218" s="41" t="str">
        <f t="array" ref="W218">IF(LEFT($F218,2)="ST",SUM(IF(($V218&gt;='Támogatások 2014'!$I$2:$I$7)*($V218&lt;='Támogatások 2014'!$J$2:$J$7),'Támogatások 2014'!$K$2:$K$7,0)),"")</f>
        <v/>
      </c>
      <c r="X218" s="41" t="str">
        <f t="shared" si="27"/>
        <v/>
      </c>
    </row>
    <row r="219" spans="1:24" ht="15.75" x14ac:dyDescent="0.25">
      <c r="A219" s="39"/>
      <c r="B219" s="39"/>
      <c r="C219" s="56"/>
      <c r="D219" s="55"/>
      <c r="E219" s="39"/>
      <c r="F219" s="36"/>
      <c r="G219" s="36"/>
      <c r="H219" s="43" t="str">
        <f>IF(F219="SMS",IFERROR(VLOOKUP($G219,'Támogatások 2014'!$B:$F,2,FALSE),""),IF($F219="SMP",IFERROR(VLOOKUP($G219,'Támogatások 2014'!$B:$F,3,FALSE),""),""))</f>
        <v/>
      </c>
      <c r="I219" s="43" t="str">
        <f>IF(LEFT($F219,2)="ST",IFERROR(VLOOKUP($G219,'Támogatások 2014'!$B:$F,4,FALSE),""),"")</f>
        <v/>
      </c>
      <c r="J219" s="43" t="str">
        <f>IF(LEFT($F219,2)="ST",IFERROR(VLOOKUP($G219,'Támogatások 2014'!$B:$F,5,FALSE),""),"")</f>
        <v/>
      </c>
      <c r="K219" s="37"/>
      <c r="L219" s="37"/>
      <c r="M219" s="44" t="str">
        <f t="shared" si="21"/>
        <v/>
      </c>
      <c r="N219" s="50"/>
      <c r="O219" s="44" t="str">
        <f t="shared" si="22"/>
        <v/>
      </c>
      <c r="P219" s="51" t="str">
        <f t="shared" si="23"/>
        <v/>
      </c>
      <c r="Q219" s="44" t="str">
        <f t="shared" si="24"/>
        <v/>
      </c>
      <c r="R219" s="44">
        <f t="shared" si="25"/>
        <v>0</v>
      </c>
      <c r="S219" s="44">
        <f t="shared" si="26"/>
        <v>0</v>
      </c>
      <c r="T219" s="38"/>
      <c r="U219" s="36"/>
      <c r="V219" s="40"/>
      <c r="W219" s="41" t="str">
        <f t="array" ref="W219">IF(LEFT($F219,2)="ST",SUM(IF(($V219&gt;='Támogatások 2014'!$I$2:$I$7)*($V219&lt;='Támogatások 2014'!$J$2:$J$7),'Támogatások 2014'!$K$2:$K$7,0)),"")</f>
        <v/>
      </c>
      <c r="X219" s="41" t="str">
        <f t="shared" si="27"/>
        <v/>
      </c>
    </row>
    <row r="220" spans="1:24" ht="15.75" x14ac:dyDescent="0.25">
      <c r="A220" s="39"/>
      <c r="B220" s="39"/>
      <c r="C220" s="56"/>
      <c r="D220" s="55"/>
      <c r="E220" s="39"/>
      <c r="F220" s="36"/>
      <c r="G220" s="36"/>
      <c r="H220" s="43" t="str">
        <f>IF(F220="SMS",IFERROR(VLOOKUP($G220,'Támogatások 2014'!$B:$F,2,FALSE),""),IF($F220="SMP",IFERROR(VLOOKUP($G220,'Támogatások 2014'!$B:$F,3,FALSE),""),""))</f>
        <v/>
      </c>
      <c r="I220" s="43" t="str">
        <f>IF(LEFT($F220,2)="ST",IFERROR(VLOOKUP($G220,'Támogatások 2014'!$B:$F,4,FALSE),""),"")</f>
        <v/>
      </c>
      <c r="J220" s="43" t="str">
        <f>IF(LEFT($F220,2)="ST",IFERROR(VLOOKUP($G220,'Támogatások 2014'!$B:$F,5,FALSE),""),"")</f>
        <v/>
      </c>
      <c r="K220" s="37"/>
      <c r="L220" s="37"/>
      <c r="M220" s="44" t="str">
        <f t="shared" si="21"/>
        <v/>
      </c>
      <c r="N220" s="50"/>
      <c r="O220" s="44" t="str">
        <f t="shared" si="22"/>
        <v/>
      </c>
      <c r="P220" s="51" t="str">
        <f t="shared" si="23"/>
        <v/>
      </c>
      <c r="Q220" s="44" t="str">
        <f t="shared" si="24"/>
        <v/>
      </c>
      <c r="R220" s="44">
        <f t="shared" si="25"/>
        <v>0</v>
      </c>
      <c r="S220" s="44">
        <f t="shared" si="26"/>
        <v>0</v>
      </c>
      <c r="T220" s="38"/>
      <c r="U220" s="36"/>
      <c r="V220" s="40"/>
      <c r="W220" s="41" t="str">
        <f t="array" ref="W220">IF(LEFT($F220,2)="ST",SUM(IF(($V220&gt;='Támogatások 2014'!$I$2:$I$7)*($V220&lt;='Támogatások 2014'!$J$2:$J$7),'Támogatások 2014'!$K$2:$K$7,0)),"")</f>
        <v/>
      </c>
      <c r="X220" s="41" t="str">
        <f t="shared" si="27"/>
        <v/>
      </c>
    </row>
    <row r="221" spans="1:24" ht="15.75" x14ac:dyDescent="0.25">
      <c r="A221" s="39"/>
      <c r="B221" s="39"/>
      <c r="C221" s="56"/>
      <c r="D221" s="55"/>
      <c r="E221" s="39"/>
      <c r="F221" s="36"/>
      <c r="G221" s="36"/>
      <c r="H221" s="43" t="str">
        <f>IF(F221="SMS",IFERROR(VLOOKUP($G221,'Támogatások 2014'!$B:$F,2,FALSE),""),IF($F221="SMP",IFERROR(VLOOKUP($G221,'Támogatások 2014'!$B:$F,3,FALSE),""),""))</f>
        <v/>
      </c>
      <c r="I221" s="43" t="str">
        <f>IF(LEFT($F221,2)="ST",IFERROR(VLOOKUP($G221,'Támogatások 2014'!$B:$F,4,FALSE),""),"")</f>
        <v/>
      </c>
      <c r="J221" s="43" t="str">
        <f>IF(LEFT($F221,2)="ST",IFERROR(VLOOKUP($G221,'Támogatások 2014'!$B:$F,5,FALSE),""),"")</f>
        <v/>
      </c>
      <c r="K221" s="37"/>
      <c r="L221" s="37"/>
      <c r="M221" s="44" t="str">
        <f t="shared" si="21"/>
        <v/>
      </c>
      <c r="N221" s="50"/>
      <c r="O221" s="44" t="str">
        <f t="shared" si="22"/>
        <v/>
      </c>
      <c r="P221" s="51" t="str">
        <f t="shared" si="23"/>
        <v/>
      </c>
      <c r="Q221" s="44" t="str">
        <f t="shared" si="24"/>
        <v/>
      </c>
      <c r="R221" s="44">
        <f t="shared" si="25"/>
        <v>0</v>
      </c>
      <c r="S221" s="44">
        <f t="shared" si="26"/>
        <v>0</v>
      </c>
      <c r="T221" s="38"/>
      <c r="U221" s="36"/>
      <c r="V221" s="40"/>
      <c r="W221" s="41" t="str">
        <f t="array" ref="W221">IF(LEFT($F221,2)="ST",SUM(IF(($V221&gt;='Támogatások 2014'!$I$2:$I$7)*($V221&lt;='Támogatások 2014'!$J$2:$J$7),'Támogatások 2014'!$K$2:$K$7,0)),"")</f>
        <v/>
      </c>
      <c r="X221" s="41" t="str">
        <f t="shared" si="27"/>
        <v/>
      </c>
    </row>
    <row r="222" spans="1:24" ht="15.75" x14ac:dyDescent="0.25">
      <c r="A222" s="39"/>
      <c r="B222" s="39"/>
      <c r="C222" s="56"/>
      <c r="D222" s="55"/>
      <c r="E222" s="39"/>
      <c r="F222" s="36"/>
      <c r="G222" s="36"/>
      <c r="H222" s="43" t="str">
        <f>IF(F222="SMS",IFERROR(VLOOKUP($G222,'Támogatások 2014'!$B:$F,2,FALSE),""),IF($F222="SMP",IFERROR(VLOOKUP($G222,'Támogatások 2014'!$B:$F,3,FALSE),""),""))</f>
        <v/>
      </c>
      <c r="I222" s="43" t="str">
        <f>IF(LEFT($F222,2)="ST",IFERROR(VLOOKUP($G222,'Támogatások 2014'!$B:$F,4,FALSE),""),"")</f>
        <v/>
      </c>
      <c r="J222" s="43" t="str">
        <f>IF(LEFT($F222,2)="ST",IFERROR(VLOOKUP($G222,'Támogatások 2014'!$B:$F,5,FALSE),""),"")</f>
        <v/>
      </c>
      <c r="K222" s="37"/>
      <c r="L222" s="37"/>
      <c r="M222" s="44" t="str">
        <f t="shared" si="21"/>
        <v/>
      </c>
      <c r="N222" s="50"/>
      <c r="O222" s="44" t="str">
        <f t="shared" si="22"/>
        <v/>
      </c>
      <c r="P222" s="51" t="str">
        <f t="shared" si="23"/>
        <v/>
      </c>
      <c r="Q222" s="44" t="str">
        <f t="shared" si="24"/>
        <v/>
      </c>
      <c r="R222" s="44">
        <f t="shared" si="25"/>
        <v>0</v>
      </c>
      <c r="S222" s="44">
        <f t="shared" si="26"/>
        <v>0</v>
      </c>
      <c r="T222" s="38"/>
      <c r="U222" s="36"/>
      <c r="V222" s="40"/>
      <c r="W222" s="41" t="str">
        <f t="array" ref="W222">IF(LEFT($F222,2)="ST",SUM(IF(($V222&gt;='Támogatások 2014'!$I$2:$I$7)*($V222&lt;='Támogatások 2014'!$J$2:$J$7),'Támogatások 2014'!$K$2:$K$7,0)),"")</f>
        <v/>
      </c>
      <c r="X222" s="41" t="str">
        <f t="shared" si="27"/>
        <v/>
      </c>
    </row>
    <row r="223" spans="1:24" ht="15.75" x14ac:dyDescent="0.25">
      <c r="A223" s="39"/>
      <c r="B223" s="39"/>
      <c r="C223" s="56"/>
      <c r="D223" s="55"/>
      <c r="E223" s="39"/>
      <c r="F223" s="36"/>
      <c r="G223" s="36"/>
      <c r="H223" s="43" t="str">
        <f>IF(F223="SMS",IFERROR(VLOOKUP($G223,'Támogatások 2014'!$B:$F,2,FALSE),""),IF($F223="SMP",IFERROR(VLOOKUP($G223,'Támogatások 2014'!$B:$F,3,FALSE),""),""))</f>
        <v/>
      </c>
      <c r="I223" s="43" t="str">
        <f>IF(LEFT($F223,2)="ST",IFERROR(VLOOKUP($G223,'Támogatások 2014'!$B:$F,4,FALSE),""),"")</f>
        <v/>
      </c>
      <c r="J223" s="43" t="str">
        <f>IF(LEFT($F223,2)="ST",IFERROR(VLOOKUP($G223,'Támogatások 2014'!$B:$F,5,FALSE),""),"")</f>
        <v/>
      </c>
      <c r="K223" s="37"/>
      <c r="L223" s="37"/>
      <c r="M223" s="44" t="str">
        <f t="shared" si="21"/>
        <v/>
      </c>
      <c r="N223" s="50"/>
      <c r="O223" s="44" t="str">
        <f t="shared" si="22"/>
        <v/>
      </c>
      <c r="P223" s="51" t="str">
        <f t="shared" si="23"/>
        <v/>
      </c>
      <c r="Q223" s="44" t="str">
        <f t="shared" si="24"/>
        <v/>
      </c>
      <c r="R223" s="44">
        <f t="shared" si="25"/>
        <v>0</v>
      </c>
      <c r="S223" s="44">
        <f t="shared" si="26"/>
        <v>0</v>
      </c>
      <c r="T223" s="38"/>
      <c r="U223" s="36"/>
      <c r="V223" s="40"/>
      <c r="W223" s="41" t="str">
        <f t="array" ref="W223">IF(LEFT($F223,2)="ST",SUM(IF(($V223&gt;='Támogatások 2014'!$I$2:$I$7)*($V223&lt;='Támogatások 2014'!$J$2:$J$7),'Támogatások 2014'!$K$2:$K$7,0)),"")</f>
        <v/>
      </c>
      <c r="X223" s="41" t="str">
        <f t="shared" si="27"/>
        <v/>
      </c>
    </row>
    <row r="224" spans="1:24" ht="15.75" x14ac:dyDescent="0.25">
      <c r="A224" s="39"/>
      <c r="B224" s="39"/>
      <c r="C224" s="56"/>
      <c r="D224" s="55"/>
      <c r="E224" s="39"/>
      <c r="F224" s="36"/>
      <c r="G224" s="36"/>
      <c r="H224" s="43" t="str">
        <f>IF(F224="SMS",IFERROR(VLOOKUP($G224,'Támogatások 2014'!$B:$F,2,FALSE),""),IF($F224="SMP",IFERROR(VLOOKUP($G224,'Támogatások 2014'!$B:$F,3,FALSE),""),""))</f>
        <v/>
      </c>
      <c r="I224" s="43" t="str">
        <f>IF(LEFT($F224,2)="ST",IFERROR(VLOOKUP($G224,'Támogatások 2014'!$B:$F,4,FALSE),""),"")</f>
        <v/>
      </c>
      <c r="J224" s="43" t="str">
        <f>IF(LEFT($F224,2)="ST",IFERROR(VLOOKUP($G224,'Támogatások 2014'!$B:$F,5,FALSE),""),"")</f>
        <v/>
      </c>
      <c r="K224" s="37"/>
      <c r="L224" s="37"/>
      <c r="M224" s="44" t="str">
        <f t="shared" si="21"/>
        <v/>
      </c>
      <c r="N224" s="50"/>
      <c r="O224" s="44" t="str">
        <f t="shared" si="22"/>
        <v/>
      </c>
      <c r="P224" s="51" t="str">
        <f t="shared" si="23"/>
        <v/>
      </c>
      <c r="Q224" s="44" t="str">
        <f t="shared" si="24"/>
        <v/>
      </c>
      <c r="R224" s="44">
        <f t="shared" si="25"/>
        <v>0</v>
      </c>
      <c r="S224" s="44">
        <f t="shared" si="26"/>
        <v>0</v>
      </c>
      <c r="T224" s="38"/>
      <c r="U224" s="36"/>
      <c r="V224" s="40"/>
      <c r="W224" s="41" t="str">
        <f t="array" ref="W224">IF(LEFT($F224,2)="ST",SUM(IF(($V224&gt;='Támogatások 2014'!$I$2:$I$7)*($V224&lt;='Támogatások 2014'!$J$2:$J$7),'Támogatások 2014'!$K$2:$K$7,0)),"")</f>
        <v/>
      </c>
      <c r="X224" s="41" t="str">
        <f t="shared" si="27"/>
        <v/>
      </c>
    </row>
    <row r="225" spans="1:24" ht="15.75" x14ac:dyDescent="0.25">
      <c r="A225" s="39"/>
      <c r="B225" s="39"/>
      <c r="C225" s="56"/>
      <c r="D225" s="55"/>
      <c r="E225" s="39"/>
      <c r="F225" s="36"/>
      <c r="G225" s="36"/>
      <c r="H225" s="43" t="str">
        <f>IF(F225="SMS",IFERROR(VLOOKUP($G225,'Támogatások 2014'!$B:$F,2,FALSE),""),IF($F225="SMP",IFERROR(VLOOKUP($G225,'Támogatások 2014'!$B:$F,3,FALSE),""),""))</f>
        <v/>
      </c>
      <c r="I225" s="43" t="str">
        <f>IF(LEFT($F225,2)="ST",IFERROR(VLOOKUP($G225,'Támogatások 2014'!$B:$F,4,FALSE),""),"")</f>
        <v/>
      </c>
      <c r="J225" s="43" t="str">
        <f>IF(LEFT($F225,2)="ST",IFERROR(VLOOKUP($G225,'Támogatások 2014'!$B:$F,5,FALSE),""),"")</f>
        <v/>
      </c>
      <c r="K225" s="37"/>
      <c r="L225" s="37"/>
      <c r="M225" s="44" t="str">
        <f t="shared" si="21"/>
        <v/>
      </c>
      <c r="N225" s="50"/>
      <c r="O225" s="44" t="str">
        <f t="shared" si="22"/>
        <v/>
      </c>
      <c r="P225" s="51" t="str">
        <f t="shared" si="23"/>
        <v/>
      </c>
      <c r="Q225" s="44" t="str">
        <f t="shared" si="24"/>
        <v/>
      </c>
      <c r="R225" s="44">
        <f t="shared" si="25"/>
        <v>0</v>
      </c>
      <c r="S225" s="44">
        <f t="shared" si="26"/>
        <v>0</v>
      </c>
      <c r="T225" s="38"/>
      <c r="U225" s="36"/>
      <c r="V225" s="40"/>
      <c r="W225" s="41" t="str">
        <f t="array" ref="W225">IF(LEFT($F225,2)="ST",SUM(IF(($V225&gt;='Támogatások 2014'!$I$2:$I$7)*($V225&lt;='Támogatások 2014'!$J$2:$J$7),'Támogatások 2014'!$K$2:$K$7,0)),"")</f>
        <v/>
      </c>
      <c r="X225" s="41" t="str">
        <f t="shared" si="27"/>
        <v/>
      </c>
    </row>
    <row r="226" spans="1:24" ht="15.75" x14ac:dyDescent="0.25">
      <c r="A226" s="39"/>
      <c r="B226" s="39"/>
      <c r="C226" s="56"/>
      <c r="D226" s="55"/>
      <c r="E226" s="39"/>
      <c r="F226" s="36"/>
      <c r="G226" s="36"/>
      <c r="H226" s="43" t="str">
        <f>IF(F226="SMS",IFERROR(VLOOKUP($G226,'Támogatások 2014'!$B:$F,2,FALSE),""),IF($F226="SMP",IFERROR(VLOOKUP($G226,'Támogatások 2014'!$B:$F,3,FALSE),""),""))</f>
        <v/>
      </c>
      <c r="I226" s="43" t="str">
        <f>IF(LEFT($F226,2)="ST",IFERROR(VLOOKUP($G226,'Támogatások 2014'!$B:$F,4,FALSE),""),"")</f>
        <v/>
      </c>
      <c r="J226" s="43" t="str">
        <f>IF(LEFT($F226,2)="ST",IFERROR(VLOOKUP($G226,'Támogatások 2014'!$B:$F,5,FALSE),""),"")</f>
        <v/>
      </c>
      <c r="K226" s="37"/>
      <c r="L226" s="37"/>
      <c r="M226" s="44" t="str">
        <f t="shared" si="21"/>
        <v/>
      </c>
      <c r="N226" s="50"/>
      <c r="O226" s="44" t="str">
        <f t="shared" si="22"/>
        <v/>
      </c>
      <c r="P226" s="51" t="str">
        <f t="shared" si="23"/>
        <v/>
      </c>
      <c r="Q226" s="44" t="str">
        <f t="shared" si="24"/>
        <v/>
      </c>
      <c r="R226" s="44">
        <f t="shared" si="25"/>
        <v>0</v>
      </c>
      <c r="S226" s="44">
        <f t="shared" si="26"/>
        <v>0</v>
      </c>
      <c r="T226" s="38"/>
      <c r="U226" s="36"/>
      <c r="V226" s="40"/>
      <c r="W226" s="41" t="str">
        <f t="array" ref="W226">IF(LEFT($F226,2)="ST",SUM(IF(($V226&gt;='Támogatások 2014'!$I$2:$I$7)*($V226&lt;='Támogatások 2014'!$J$2:$J$7),'Támogatások 2014'!$K$2:$K$7,0)),"")</f>
        <v/>
      </c>
      <c r="X226" s="41" t="str">
        <f t="shared" si="27"/>
        <v/>
      </c>
    </row>
    <row r="227" spans="1:24" ht="15.75" x14ac:dyDescent="0.25">
      <c r="A227" s="39"/>
      <c r="B227" s="39"/>
      <c r="C227" s="56"/>
      <c r="D227" s="55"/>
      <c r="E227" s="39"/>
      <c r="F227" s="36"/>
      <c r="G227" s="36"/>
      <c r="H227" s="43" t="str">
        <f>IF(F227="SMS",IFERROR(VLOOKUP($G227,'Támogatások 2014'!$B:$F,2,FALSE),""),IF($F227="SMP",IFERROR(VLOOKUP($G227,'Támogatások 2014'!$B:$F,3,FALSE),""),""))</f>
        <v/>
      </c>
      <c r="I227" s="43" t="str">
        <f>IF(LEFT($F227,2)="ST",IFERROR(VLOOKUP($G227,'Támogatások 2014'!$B:$F,4,FALSE),""),"")</f>
        <v/>
      </c>
      <c r="J227" s="43" t="str">
        <f>IF(LEFT($F227,2)="ST",IFERROR(VLOOKUP($G227,'Támogatások 2014'!$B:$F,5,FALSE),""),"")</f>
        <v/>
      </c>
      <c r="K227" s="37"/>
      <c r="L227" s="37"/>
      <c r="M227" s="44" t="str">
        <f t="shared" si="21"/>
        <v/>
      </c>
      <c r="N227" s="50"/>
      <c r="O227" s="44" t="str">
        <f t="shared" si="22"/>
        <v/>
      </c>
      <c r="P227" s="51" t="str">
        <f t="shared" si="23"/>
        <v/>
      </c>
      <c r="Q227" s="44" t="str">
        <f t="shared" si="24"/>
        <v/>
      </c>
      <c r="R227" s="44">
        <f t="shared" si="25"/>
        <v>0</v>
      </c>
      <c r="S227" s="44">
        <f t="shared" si="26"/>
        <v>0</v>
      </c>
      <c r="T227" s="38"/>
      <c r="U227" s="36"/>
      <c r="V227" s="40"/>
      <c r="W227" s="41" t="str">
        <f t="array" ref="W227">IF(LEFT($F227,2)="ST",SUM(IF(($V227&gt;='Támogatások 2014'!$I$2:$I$7)*($V227&lt;='Támogatások 2014'!$J$2:$J$7),'Támogatások 2014'!$K$2:$K$7,0)),"")</f>
        <v/>
      </c>
      <c r="X227" s="41" t="str">
        <f t="shared" si="27"/>
        <v/>
      </c>
    </row>
    <row r="228" spans="1:24" ht="15.75" x14ac:dyDescent="0.25">
      <c r="A228" s="39"/>
      <c r="B228" s="39"/>
      <c r="C228" s="56"/>
      <c r="D228" s="55"/>
      <c r="E228" s="39"/>
      <c r="F228" s="36"/>
      <c r="G228" s="36"/>
      <c r="H228" s="43" t="str">
        <f>IF(F228="SMS",IFERROR(VLOOKUP($G228,'Támogatások 2014'!$B:$F,2,FALSE),""),IF($F228="SMP",IFERROR(VLOOKUP($G228,'Támogatások 2014'!$B:$F,3,FALSE),""),""))</f>
        <v/>
      </c>
      <c r="I228" s="43" t="str">
        <f>IF(LEFT($F228,2)="ST",IFERROR(VLOOKUP($G228,'Támogatások 2014'!$B:$F,4,FALSE),""),"")</f>
        <v/>
      </c>
      <c r="J228" s="43" t="str">
        <f>IF(LEFT($F228,2)="ST",IFERROR(VLOOKUP($G228,'Támogatások 2014'!$B:$F,5,FALSE),""),"")</f>
        <v/>
      </c>
      <c r="K228" s="37"/>
      <c r="L228" s="37"/>
      <c r="M228" s="44" t="str">
        <f t="shared" si="21"/>
        <v/>
      </c>
      <c r="N228" s="50"/>
      <c r="O228" s="44" t="str">
        <f t="shared" si="22"/>
        <v/>
      </c>
      <c r="P228" s="51" t="str">
        <f t="shared" si="23"/>
        <v/>
      </c>
      <c r="Q228" s="44" t="str">
        <f t="shared" si="24"/>
        <v/>
      </c>
      <c r="R228" s="44">
        <f t="shared" si="25"/>
        <v>0</v>
      </c>
      <c r="S228" s="44">
        <f t="shared" si="26"/>
        <v>0</v>
      </c>
      <c r="T228" s="38"/>
      <c r="U228" s="36"/>
      <c r="V228" s="40"/>
      <c r="W228" s="41" t="str">
        <f t="array" ref="W228">IF(LEFT($F228,2)="ST",SUM(IF(($V228&gt;='Támogatások 2014'!$I$2:$I$7)*($V228&lt;='Támogatások 2014'!$J$2:$J$7),'Támogatások 2014'!$K$2:$K$7,0)),"")</f>
        <v/>
      </c>
      <c r="X228" s="41" t="str">
        <f t="shared" si="27"/>
        <v/>
      </c>
    </row>
    <row r="229" spans="1:24" ht="15.75" x14ac:dyDescent="0.25">
      <c r="A229" s="39"/>
      <c r="B229" s="39"/>
      <c r="C229" s="56"/>
      <c r="D229" s="55"/>
      <c r="E229" s="39"/>
      <c r="F229" s="36"/>
      <c r="G229" s="36"/>
      <c r="H229" s="43" t="str">
        <f>IF(F229="SMS",IFERROR(VLOOKUP($G229,'Támogatások 2014'!$B:$F,2,FALSE),""),IF($F229="SMP",IFERROR(VLOOKUP($G229,'Támogatások 2014'!$B:$F,3,FALSE),""),""))</f>
        <v/>
      </c>
      <c r="I229" s="43" t="str">
        <f>IF(LEFT($F229,2)="ST",IFERROR(VLOOKUP($G229,'Támogatások 2014'!$B:$F,4,FALSE),""),"")</f>
        <v/>
      </c>
      <c r="J229" s="43" t="str">
        <f>IF(LEFT($F229,2)="ST",IFERROR(VLOOKUP($G229,'Támogatások 2014'!$B:$F,5,FALSE),""),"")</f>
        <v/>
      </c>
      <c r="K229" s="37"/>
      <c r="L229" s="37"/>
      <c r="M229" s="44" t="str">
        <f t="shared" si="21"/>
        <v/>
      </c>
      <c r="N229" s="50"/>
      <c r="O229" s="44" t="str">
        <f t="shared" si="22"/>
        <v/>
      </c>
      <c r="P229" s="51" t="str">
        <f t="shared" si="23"/>
        <v/>
      </c>
      <c r="Q229" s="44" t="str">
        <f t="shared" si="24"/>
        <v/>
      </c>
      <c r="R229" s="44">
        <f t="shared" si="25"/>
        <v>0</v>
      </c>
      <c r="S229" s="44">
        <f t="shared" si="26"/>
        <v>0</v>
      </c>
      <c r="T229" s="38"/>
      <c r="U229" s="36"/>
      <c r="V229" s="40"/>
      <c r="W229" s="41" t="str">
        <f t="array" ref="W229">IF(LEFT($F229,2)="ST",SUM(IF(($V229&gt;='Támogatások 2014'!$I$2:$I$7)*($V229&lt;='Támogatások 2014'!$J$2:$J$7),'Támogatások 2014'!$K$2:$K$7,0)),"")</f>
        <v/>
      </c>
      <c r="X229" s="41" t="str">
        <f t="shared" si="27"/>
        <v/>
      </c>
    </row>
    <row r="230" spans="1:24" ht="15.75" x14ac:dyDescent="0.25">
      <c r="A230" s="39"/>
      <c r="B230" s="39"/>
      <c r="C230" s="56"/>
      <c r="D230" s="55"/>
      <c r="E230" s="39"/>
      <c r="F230" s="36"/>
      <c r="G230" s="36"/>
      <c r="H230" s="43" t="str">
        <f>IF(F230="SMS",IFERROR(VLOOKUP($G230,'Támogatások 2014'!$B:$F,2,FALSE),""),IF($F230="SMP",IFERROR(VLOOKUP($G230,'Támogatások 2014'!$B:$F,3,FALSE),""),""))</f>
        <v/>
      </c>
      <c r="I230" s="43" t="str">
        <f>IF(LEFT($F230,2)="ST",IFERROR(VLOOKUP($G230,'Támogatások 2014'!$B:$F,4,FALSE),""),"")</f>
        <v/>
      </c>
      <c r="J230" s="43" t="str">
        <f>IF(LEFT($F230,2)="ST",IFERROR(VLOOKUP($G230,'Támogatások 2014'!$B:$F,5,FALSE),""),"")</f>
        <v/>
      </c>
      <c r="K230" s="37"/>
      <c r="L230" s="37"/>
      <c r="M230" s="44" t="str">
        <f t="shared" si="21"/>
        <v/>
      </c>
      <c r="N230" s="50"/>
      <c r="O230" s="44" t="str">
        <f t="shared" si="22"/>
        <v/>
      </c>
      <c r="P230" s="51" t="str">
        <f t="shared" si="23"/>
        <v/>
      </c>
      <c r="Q230" s="44" t="str">
        <f t="shared" si="24"/>
        <v/>
      </c>
      <c r="R230" s="44">
        <f t="shared" si="25"/>
        <v>0</v>
      </c>
      <c r="S230" s="44">
        <f t="shared" si="26"/>
        <v>0</v>
      </c>
      <c r="T230" s="38"/>
      <c r="U230" s="36"/>
      <c r="V230" s="40"/>
      <c r="W230" s="41" t="str">
        <f t="array" ref="W230">IF(LEFT($F230,2)="ST",SUM(IF(($V230&gt;='Támogatások 2014'!$I$2:$I$7)*($V230&lt;='Támogatások 2014'!$J$2:$J$7),'Támogatások 2014'!$K$2:$K$7,0)),"")</f>
        <v/>
      </c>
      <c r="X230" s="41" t="str">
        <f t="shared" si="27"/>
        <v/>
      </c>
    </row>
    <row r="231" spans="1:24" ht="15.75" x14ac:dyDescent="0.25">
      <c r="A231" s="39"/>
      <c r="B231" s="39"/>
      <c r="C231" s="56"/>
      <c r="D231" s="55"/>
      <c r="E231" s="39"/>
      <c r="F231" s="36"/>
      <c r="G231" s="36"/>
      <c r="H231" s="43" t="str">
        <f>IF(F231="SMS",IFERROR(VLOOKUP($G231,'Támogatások 2014'!$B:$F,2,FALSE),""),IF($F231="SMP",IFERROR(VLOOKUP($G231,'Támogatások 2014'!$B:$F,3,FALSE),""),""))</f>
        <v/>
      </c>
      <c r="I231" s="43" t="str">
        <f>IF(LEFT($F231,2)="ST",IFERROR(VLOOKUP($G231,'Támogatások 2014'!$B:$F,4,FALSE),""),"")</f>
        <v/>
      </c>
      <c r="J231" s="43" t="str">
        <f>IF(LEFT($F231,2)="ST",IFERROR(VLOOKUP($G231,'Támogatások 2014'!$B:$F,5,FALSE),""),"")</f>
        <v/>
      </c>
      <c r="K231" s="37"/>
      <c r="L231" s="37"/>
      <c r="M231" s="44" t="str">
        <f t="shared" si="21"/>
        <v/>
      </c>
      <c r="N231" s="50"/>
      <c r="O231" s="44" t="str">
        <f t="shared" si="22"/>
        <v/>
      </c>
      <c r="P231" s="51" t="str">
        <f t="shared" si="23"/>
        <v/>
      </c>
      <c r="Q231" s="44" t="str">
        <f t="shared" si="24"/>
        <v/>
      </c>
      <c r="R231" s="44">
        <f t="shared" si="25"/>
        <v>0</v>
      </c>
      <c r="S231" s="44">
        <f t="shared" si="26"/>
        <v>0</v>
      </c>
      <c r="T231" s="38"/>
      <c r="U231" s="36"/>
      <c r="V231" s="40"/>
      <c r="W231" s="41" t="str">
        <f t="array" ref="W231">IF(LEFT($F231,2)="ST",SUM(IF(($V231&gt;='Támogatások 2014'!$I$2:$I$7)*($V231&lt;='Támogatások 2014'!$J$2:$J$7),'Támogatások 2014'!$K$2:$K$7,0)),"")</f>
        <v/>
      </c>
      <c r="X231" s="41" t="str">
        <f t="shared" si="27"/>
        <v/>
      </c>
    </row>
    <row r="232" spans="1:24" ht="15.75" x14ac:dyDescent="0.25">
      <c r="A232" s="39"/>
      <c r="B232" s="39"/>
      <c r="C232" s="56"/>
      <c r="D232" s="55"/>
      <c r="E232" s="39"/>
      <c r="F232" s="36"/>
      <c r="G232" s="36"/>
      <c r="H232" s="43" t="str">
        <f>IF(F232="SMS",IFERROR(VLOOKUP($G232,'Támogatások 2014'!$B:$F,2,FALSE),""),IF($F232="SMP",IFERROR(VLOOKUP($G232,'Támogatások 2014'!$B:$F,3,FALSE),""),""))</f>
        <v/>
      </c>
      <c r="I232" s="43" t="str">
        <f>IF(LEFT($F232,2)="ST",IFERROR(VLOOKUP($G232,'Támogatások 2014'!$B:$F,4,FALSE),""),"")</f>
        <v/>
      </c>
      <c r="J232" s="43" t="str">
        <f>IF(LEFT($F232,2)="ST",IFERROR(VLOOKUP($G232,'Támogatások 2014'!$B:$F,5,FALSE),""),"")</f>
        <v/>
      </c>
      <c r="K232" s="37"/>
      <c r="L232" s="37"/>
      <c r="M232" s="44" t="str">
        <f t="shared" si="21"/>
        <v/>
      </c>
      <c r="N232" s="50"/>
      <c r="O232" s="44" t="str">
        <f t="shared" si="22"/>
        <v/>
      </c>
      <c r="P232" s="51" t="str">
        <f t="shared" si="23"/>
        <v/>
      </c>
      <c r="Q232" s="44" t="str">
        <f t="shared" si="24"/>
        <v/>
      </c>
      <c r="R232" s="44">
        <f t="shared" si="25"/>
        <v>0</v>
      </c>
      <c r="S232" s="44">
        <f t="shared" si="26"/>
        <v>0</v>
      </c>
      <c r="T232" s="38"/>
      <c r="U232" s="36"/>
      <c r="V232" s="40"/>
      <c r="W232" s="41" t="str">
        <f t="array" ref="W232">IF(LEFT($F232,2)="ST",SUM(IF(($V232&gt;='Támogatások 2014'!$I$2:$I$7)*($V232&lt;='Támogatások 2014'!$J$2:$J$7),'Támogatások 2014'!$K$2:$K$7,0)),"")</f>
        <v/>
      </c>
      <c r="X232" s="41" t="str">
        <f t="shared" si="27"/>
        <v/>
      </c>
    </row>
    <row r="233" spans="1:24" ht="15.75" x14ac:dyDescent="0.25">
      <c r="A233" s="39"/>
      <c r="B233" s="39"/>
      <c r="C233" s="56"/>
      <c r="D233" s="55"/>
      <c r="E233" s="39"/>
      <c r="F233" s="36"/>
      <c r="G233" s="36"/>
      <c r="H233" s="43" t="str">
        <f>IF(F233="SMS",IFERROR(VLOOKUP($G233,'Támogatások 2014'!$B:$F,2,FALSE),""),IF($F233="SMP",IFERROR(VLOOKUP($G233,'Támogatások 2014'!$B:$F,3,FALSE),""),""))</f>
        <v/>
      </c>
      <c r="I233" s="43" t="str">
        <f>IF(LEFT($F233,2)="ST",IFERROR(VLOOKUP($G233,'Támogatások 2014'!$B:$F,4,FALSE),""),"")</f>
        <v/>
      </c>
      <c r="J233" s="43" t="str">
        <f>IF(LEFT($F233,2)="ST",IFERROR(VLOOKUP($G233,'Támogatások 2014'!$B:$F,5,FALSE),""),"")</f>
        <v/>
      </c>
      <c r="K233" s="37"/>
      <c r="L233" s="37"/>
      <c r="M233" s="44" t="str">
        <f t="shared" si="21"/>
        <v/>
      </c>
      <c r="N233" s="50"/>
      <c r="O233" s="44" t="str">
        <f t="shared" si="22"/>
        <v/>
      </c>
      <c r="P233" s="51" t="str">
        <f t="shared" si="23"/>
        <v/>
      </c>
      <c r="Q233" s="44" t="str">
        <f t="shared" si="24"/>
        <v/>
      </c>
      <c r="R233" s="44">
        <f t="shared" si="25"/>
        <v>0</v>
      </c>
      <c r="S233" s="44">
        <f t="shared" si="26"/>
        <v>0</v>
      </c>
      <c r="T233" s="38"/>
      <c r="U233" s="36"/>
      <c r="V233" s="40"/>
      <c r="W233" s="41" t="str">
        <f t="array" ref="W233">IF(LEFT($F233,2)="ST",SUM(IF(($V233&gt;='Támogatások 2014'!$I$2:$I$7)*($V233&lt;='Támogatások 2014'!$J$2:$J$7),'Támogatások 2014'!$K$2:$K$7,0)),"")</f>
        <v/>
      </c>
      <c r="X233" s="41" t="str">
        <f t="shared" si="27"/>
        <v/>
      </c>
    </row>
    <row r="234" spans="1:24" ht="15.75" x14ac:dyDescent="0.25">
      <c r="A234" s="39"/>
      <c r="B234" s="39"/>
      <c r="C234" s="56"/>
      <c r="D234" s="55"/>
      <c r="E234" s="39"/>
      <c r="F234" s="36"/>
      <c r="G234" s="36"/>
      <c r="H234" s="43" t="str">
        <f>IF(F234="SMS",IFERROR(VLOOKUP($G234,'Támogatások 2014'!$B:$F,2,FALSE),""),IF($F234="SMP",IFERROR(VLOOKUP($G234,'Támogatások 2014'!$B:$F,3,FALSE),""),""))</f>
        <v/>
      </c>
      <c r="I234" s="43" t="str">
        <f>IF(LEFT($F234,2)="ST",IFERROR(VLOOKUP($G234,'Támogatások 2014'!$B:$F,4,FALSE),""),"")</f>
        <v/>
      </c>
      <c r="J234" s="43" t="str">
        <f>IF(LEFT($F234,2)="ST",IFERROR(VLOOKUP($G234,'Támogatások 2014'!$B:$F,5,FALSE),""),"")</f>
        <v/>
      </c>
      <c r="K234" s="37"/>
      <c r="L234" s="37"/>
      <c r="M234" s="44" t="str">
        <f t="shared" si="21"/>
        <v/>
      </c>
      <c r="N234" s="50"/>
      <c r="O234" s="44" t="str">
        <f t="shared" si="22"/>
        <v/>
      </c>
      <c r="P234" s="51" t="str">
        <f t="shared" si="23"/>
        <v/>
      </c>
      <c r="Q234" s="44" t="str">
        <f t="shared" si="24"/>
        <v/>
      </c>
      <c r="R234" s="44">
        <f t="shared" si="25"/>
        <v>0</v>
      </c>
      <c r="S234" s="44">
        <f t="shared" si="26"/>
        <v>0</v>
      </c>
      <c r="T234" s="38"/>
      <c r="U234" s="36"/>
      <c r="V234" s="40"/>
      <c r="W234" s="41" t="str">
        <f t="array" ref="W234">IF(LEFT($F234,2)="ST",SUM(IF(($V234&gt;='Támogatások 2014'!$I$2:$I$7)*($V234&lt;='Támogatások 2014'!$J$2:$J$7),'Támogatások 2014'!$K$2:$K$7,0)),"")</f>
        <v/>
      </c>
      <c r="X234" s="41" t="str">
        <f t="shared" si="27"/>
        <v/>
      </c>
    </row>
    <row r="235" spans="1:24" ht="15.75" x14ac:dyDescent="0.25">
      <c r="A235" s="39"/>
      <c r="B235" s="39"/>
      <c r="C235" s="56"/>
      <c r="D235" s="55"/>
      <c r="E235" s="39"/>
      <c r="F235" s="36"/>
      <c r="G235" s="36"/>
      <c r="H235" s="43" t="str">
        <f>IF(F235="SMS",IFERROR(VLOOKUP($G235,'Támogatások 2014'!$B:$F,2,FALSE),""),IF($F235="SMP",IFERROR(VLOOKUP($G235,'Támogatások 2014'!$B:$F,3,FALSE),""),""))</f>
        <v/>
      </c>
      <c r="I235" s="43" t="str">
        <f>IF(LEFT($F235,2)="ST",IFERROR(VLOOKUP($G235,'Támogatások 2014'!$B:$F,4,FALSE),""),"")</f>
        <v/>
      </c>
      <c r="J235" s="43" t="str">
        <f>IF(LEFT($F235,2)="ST",IFERROR(VLOOKUP($G235,'Támogatások 2014'!$B:$F,5,FALSE),""),"")</f>
        <v/>
      </c>
      <c r="K235" s="37"/>
      <c r="L235" s="37"/>
      <c r="M235" s="44" t="str">
        <f t="shared" si="21"/>
        <v/>
      </c>
      <c r="N235" s="50"/>
      <c r="O235" s="44" t="str">
        <f t="shared" si="22"/>
        <v/>
      </c>
      <c r="P235" s="51" t="str">
        <f t="shared" si="23"/>
        <v/>
      </c>
      <c r="Q235" s="44" t="str">
        <f t="shared" si="24"/>
        <v/>
      </c>
      <c r="R235" s="44">
        <f t="shared" si="25"/>
        <v>0</v>
      </c>
      <c r="S235" s="44">
        <f t="shared" si="26"/>
        <v>0</v>
      </c>
      <c r="T235" s="38"/>
      <c r="U235" s="36"/>
      <c r="V235" s="40"/>
      <c r="W235" s="41" t="str">
        <f t="array" ref="W235">IF(LEFT($F235,2)="ST",SUM(IF(($V235&gt;='Támogatások 2014'!$I$2:$I$7)*($V235&lt;='Támogatások 2014'!$J$2:$J$7),'Támogatások 2014'!$K$2:$K$7,0)),"")</f>
        <v/>
      </c>
      <c r="X235" s="41" t="str">
        <f t="shared" si="27"/>
        <v/>
      </c>
    </row>
    <row r="236" spans="1:24" ht="15.75" x14ac:dyDescent="0.25">
      <c r="A236" s="39"/>
      <c r="B236" s="39"/>
      <c r="C236" s="56"/>
      <c r="D236" s="55"/>
      <c r="E236" s="39"/>
      <c r="F236" s="36"/>
      <c r="G236" s="36"/>
      <c r="H236" s="43" t="str">
        <f>IF(F236="SMS",IFERROR(VLOOKUP($G236,'Támogatások 2014'!$B:$F,2,FALSE),""),IF($F236="SMP",IFERROR(VLOOKUP($G236,'Támogatások 2014'!$B:$F,3,FALSE),""),""))</f>
        <v/>
      </c>
      <c r="I236" s="43" t="str">
        <f>IF(LEFT($F236,2)="ST",IFERROR(VLOOKUP($G236,'Támogatások 2014'!$B:$F,4,FALSE),""),"")</f>
        <v/>
      </c>
      <c r="J236" s="43" t="str">
        <f>IF(LEFT($F236,2)="ST",IFERROR(VLOOKUP($G236,'Támogatások 2014'!$B:$F,5,FALSE),""),"")</f>
        <v/>
      </c>
      <c r="K236" s="37"/>
      <c r="L236" s="37"/>
      <c r="M236" s="44" t="str">
        <f t="shared" si="21"/>
        <v/>
      </c>
      <c r="N236" s="50"/>
      <c r="O236" s="44" t="str">
        <f t="shared" si="22"/>
        <v/>
      </c>
      <c r="P236" s="51" t="str">
        <f t="shared" si="23"/>
        <v/>
      </c>
      <c r="Q236" s="44" t="str">
        <f t="shared" si="24"/>
        <v/>
      </c>
      <c r="R236" s="44">
        <f t="shared" si="25"/>
        <v>0</v>
      </c>
      <c r="S236" s="44">
        <f t="shared" si="26"/>
        <v>0</v>
      </c>
      <c r="T236" s="38"/>
      <c r="U236" s="36"/>
      <c r="V236" s="40"/>
      <c r="W236" s="41" t="str">
        <f t="array" ref="W236">IF(LEFT($F236,2)="ST",SUM(IF(($V236&gt;='Támogatások 2014'!$I$2:$I$7)*($V236&lt;='Támogatások 2014'!$J$2:$J$7),'Támogatások 2014'!$K$2:$K$7,0)),"")</f>
        <v/>
      </c>
      <c r="X236" s="41" t="str">
        <f t="shared" si="27"/>
        <v/>
      </c>
    </row>
    <row r="237" spans="1:24" ht="15.75" x14ac:dyDescent="0.25">
      <c r="A237" s="39"/>
      <c r="B237" s="39"/>
      <c r="C237" s="56"/>
      <c r="D237" s="55"/>
      <c r="E237" s="39"/>
      <c r="F237" s="36"/>
      <c r="G237" s="36"/>
      <c r="H237" s="43" t="str">
        <f>IF(F237="SMS",IFERROR(VLOOKUP($G237,'Támogatások 2014'!$B:$F,2,FALSE),""),IF($F237="SMP",IFERROR(VLOOKUP($G237,'Támogatások 2014'!$B:$F,3,FALSE),""),""))</f>
        <v/>
      </c>
      <c r="I237" s="43" t="str">
        <f>IF(LEFT($F237,2)="ST",IFERROR(VLOOKUP($G237,'Támogatások 2014'!$B:$F,4,FALSE),""),"")</f>
        <v/>
      </c>
      <c r="J237" s="43" t="str">
        <f>IF(LEFT($F237,2)="ST",IFERROR(VLOOKUP($G237,'Támogatások 2014'!$B:$F,5,FALSE),""),"")</f>
        <v/>
      </c>
      <c r="K237" s="37"/>
      <c r="L237" s="37"/>
      <c r="M237" s="44" t="str">
        <f t="shared" si="21"/>
        <v/>
      </c>
      <c r="N237" s="50"/>
      <c r="O237" s="44" t="str">
        <f t="shared" si="22"/>
        <v/>
      </c>
      <c r="P237" s="51" t="str">
        <f t="shared" si="23"/>
        <v/>
      </c>
      <c r="Q237" s="44" t="str">
        <f t="shared" si="24"/>
        <v/>
      </c>
      <c r="R237" s="44">
        <f t="shared" si="25"/>
        <v>0</v>
      </c>
      <c r="S237" s="44">
        <f t="shared" si="26"/>
        <v>0</v>
      </c>
      <c r="T237" s="38"/>
      <c r="U237" s="36"/>
      <c r="V237" s="40"/>
      <c r="W237" s="41" t="str">
        <f t="array" ref="W237">IF(LEFT($F237,2)="ST",SUM(IF(($V237&gt;='Támogatások 2014'!$I$2:$I$7)*($V237&lt;='Támogatások 2014'!$J$2:$J$7),'Támogatások 2014'!$K$2:$K$7,0)),"")</f>
        <v/>
      </c>
      <c r="X237" s="41" t="str">
        <f t="shared" si="27"/>
        <v/>
      </c>
    </row>
    <row r="238" spans="1:24" ht="15.75" x14ac:dyDescent="0.25">
      <c r="A238" s="39"/>
      <c r="B238" s="39"/>
      <c r="C238" s="56"/>
      <c r="D238" s="55"/>
      <c r="E238" s="39"/>
      <c r="F238" s="36"/>
      <c r="G238" s="36"/>
      <c r="H238" s="43" t="str">
        <f>IF(F238="SMS",IFERROR(VLOOKUP($G238,'Támogatások 2014'!$B:$F,2,FALSE),""),IF($F238="SMP",IFERROR(VLOOKUP($G238,'Támogatások 2014'!$B:$F,3,FALSE),""),""))</f>
        <v/>
      </c>
      <c r="I238" s="43" t="str">
        <f>IF(LEFT($F238,2)="ST",IFERROR(VLOOKUP($G238,'Támogatások 2014'!$B:$F,4,FALSE),""),"")</f>
        <v/>
      </c>
      <c r="J238" s="43" t="str">
        <f>IF(LEFT($F238,2)="ST",IFERROR(VLOOKUP($G238,'Támogatások 2014'!$B:$F,5,FALSE),""),"")</f>
        <v/>
      </c>
      <c r="K238" s="37"/>
      <c r="L238" s="37"/>
      <c r="M238" s="44" t="str">
        <f t="shared" si="21"/>
        <v/>
      </c>
      <c r="N238" s="50"/>
      <c r="O238" s="44" t="str">
        <f t="shared" si="22"/>
        <v/>
      </c>
      <c r="P238" s="51" t="str">
        <f t="shared" si="23"/>
        <v/>
      </c>
      <c r="Q238" s="44" t="str">
        <f t="shared" si="24"/>
        <v/>
      </c>
      <c r="R238" s="44">
        <f t="shared" si="25"/>
        <v>0</v>
      </c>
      <c r="S238" s="44">
        <f t="shared" si="26"/>
        <v>0</v>
      </c>
      <c r="T238" s="38"/>
      <c r="U238" s="36"/>
      <c r="V238" s="40"/>
      <c r="W238" s="41" t="str">
        <f t="array" ref="W238">IF(LEFT($F238,2)="ST",SUM(IF(($V238&gt;='Támogatások 2014'!$I$2:$I$7)*($V238&lt;='Támogatások 2014'!$J$2:$J$7),'Támogatások 2014'!$K$2:$K$7,0)),"")</f>
        <v/>
      </c>
      <c r="X238" s="41" t="str">
        <f t="shared" si="27"/>
        <v/>
      </c>
    </row>
    <row r="239" spans="1:24" ht="15.75" x14ac:dyDescent="0.25">
      <c r="A239" s="39"/>
      <c r="B239" s="39"/>
      <c r="C239" s="56"/>
      <c r="D239" s="55"/>
      <c r="E239" s="39"/>
      <c r="F239" s="36"/>
      <c r="G239" s="36"/>
      <c r="H239" s="43" t="str">
        <f>IF(F239="SMS",IFERROR(VLOOKUP($G239,'Támogatások 2014'!$B:$F,2,FALSE),""),IF($F239="SMP",IFERROR(VLOOKUP($G239,'Támogatások 2014'!$B:$F,3,FALSE),""),""))</f>
        <v/>
      </c>
      <c r="I239" s="43" t="str">
        <f>IF(LEFT($F239,2)="ST",IFERROR(VLOOKUP($G239,'Támogatások 2014'!$B:$F,4,FALSE),""),"")</f>
        <v/>
      </c>
      <c r="J239" s="43" t="str">
        <f>IF(LEFT($F239,2)="ST",IFERROR(VLOOKUP($G239,'Támogatások 2014'!$B:$F,5,FALSE),""),"")</f>
        <v/>
      </c>
      <c r="K239" s="37"/>
      <c r="L239" s="37"/>
      <c r="M239" s="44" t="str">
        <f t="shared" si="21"/>
        <v/>
      </c>
      <c r="N239" s="50"/>
      <c r="O239" s="44" t="str">
        <f t="shared" si="22"/>
        <v/>
      </c>
      <c r="P239" s="51" t="str">
        <f t="shared" si="23"/>
        <v/>
      </c>
      <c r="Q239" s="44" t="str">
        <f t="shared" si="24"/>
        <v/>
      </c>
      <c r="R239" s="44">
        <f t="shared" si="25"/>
        <v>0</v>
      </c>
      <c r="S239" s="44">
        <f t="shared" si="26"/>
        <v>0</v>
      </c>
      <c r="T239" s="38"/>
      <c r="U239" s="36"/>
      <c r="V239" s="40"/>
      <c r="W239" s="41" t="str">
        <f t="array" ref="W239">IF(LEFT($F239,2)="ST",SUM(IF(($V239&gt;='Támogatások 2014'!$I$2:$I$7)*($V239&lt;='Támogatások 2014'!$J$2:$J$7),'Támogatások 2014'!$K$2:$K$7,0)),"")</f>
        <v/>
      </c>
      <c r="X239" s="41" t="str">
        <f t="shared" si="27"/>
        <v/>
      </c>
    </row>
    <row r="240" spans="1:24" ht="15.75" x14ac:dyDescent="0.25">
      <c r="A240" s="39"/>
      <c r="B240" s="39"/>
      <c r="C240" s="56"/>
      <c r="D240" s="55"/>
      <c r="E240" s="39"/>
      <c r="F240" s="36"/>
      <c r="G240" s="36"/>
      <c r="H240" s="43" t="str">
        <f>IF(F240="SMS",IFERROR(VLOOKUP($G240,'Támogatások 2014'!$B:$F,2,FALSE),""),IF($F240="SMP",IFERROR(VLOOKUP($G240,'Támogatások 2014'!$B:$F,3,FALSE),""),""))</f>
        <v/>
      </c>
      <c r="I240" s="43" t="str">
        <f>IF(LEFT($F240,2)="ST",IFERROR(VLOOKUP($G240,'Támogatások 2014'!$B:$F,4,FALSE),""),"")</f>
        <v/>
      </c>
      <c r="J240" s="43" t="str">
        <f>IF(LEFT($F240,2)="ST",IFERROR(VLOOKUP($G240,'Támogatások 2014'!$B:$F,5,FALSE),""),"")</f>
        <v/>
      </c>
      <c r="K240" s="37"/>
      <c r="L240" s="37"/>
      <c r="M240" s="44" t="str">
        <f t="shared" si="21"/>
        <v/>
      </c>
      <c r="N240" s="50"/>
      <c r="O240" s="44" t="str">
        <f t="shared" si="22"/>
        <v/>
      </c>
      <c r="P240" s="51" t="str">
        <f t="shared" si="23"/>
        <v/>
      </c>
      <c r="Q240" s="44" t="str">
        <f t="shared" si="24"/>
        <v/>
      </c>
      <c r="R240" s="44">
        <f t="shared" si="25"/>
        <v>0</v>
      </c>
      <c r="S240" s="44">
        <f t="shared" si="26"/>
        <v>0</v>
      </c>
      <c r="T240" s="38"/>
      <c r="U240" s="36"/>
      <c r="V240" s="40"/>
      <c r="W240" s="41" t="str">
        <f t="array" ref="W240">IF(LEFT($F240,2)="ST",SUM(IF(($V240&gt;='Támogatások 2014'!$I$2:$I$7)*($V240&lt;='Támogatások 2014'!$J$2:$J$7),'Támogatások 2014'!$K$2:$K$7,0)),"")</f>
        <v/>
      </c>
      <c r="X240" s="41" t="str">
        <f t="shared" si="27"/>
        <v/>
      </c>
    </row>
    <row r="241" spans="1:24" ht="15.75" x14ac:dyDescent="0.25">
      <c r="A241" s="39"/>
      <c r="B241" s="39"/>
      <c r="C241" s="56"/>
      <c r="D241" s="55"/>
      <c r="E241" s="39"/>
      <c r="F241" s="36"/>
      <c r="G241" s="36"/>
      <c r="H241" s="43" t="str">
        <f>IF(F241="SMS",IFERROR(VLOOKUP($G241,'Támogatások 2014'!$B:$F,2,FALSE),""),IF($F241="SMP",IFERROR(VLOOKUP($G241,'Támogatások 2014'!$B:$F,3,FALSE),""),""))</f>
        <v/>
      </c>
      <c r="I241" s="43" t="str">
        <f>IF(LEFT($F241,2)="ST",IFERROR(VLOOKUP($G241,'Támogatások 2014'!$B:$F,4,FALSE),""),"")</f>
        <v/>
      </c>
      <c r="J241" s="43" t="str">
        <f>IF(LEFT($F241,2)="ST",IFERROR(VLOOKUP($G241,'Támogatások 2014'!$B:$F,5,FALSE),""),"")</f>
        <v/>
      </c>
      <c r="K241" s="37"/>
      <c r="L241" s="37"/>
      <c r="M241" s="44" t="str">
        <f t="shared" si="21"/>
        <v/>
      </c>
      <c r="N241" s="50"/>
      <c r="O241" s="44" t="str">
        <f t="shared" si="22"/>
        <v/>
      </c>
      <c r="P241" s="51" t="str">
        <f t="shared" si="23"/>
        <v/>
      </c>
      <c r="Q241" s="44" t="str">
        <f t="shared" si="24"/>
        <v/>
      </c>
      <c r="R241" s="44">
        <f t="shared" si="25"/>
        <v>0</v>
      </c>
      <c r="S241" s="44">
        <f t="shared" si="26"/>
        <v>0</v>
      </c>
      <c r="T241" s="38"/>
      <c r="U241" s="36"/>
      <c r="V241" s="40"/>
      <c r="W241" s="41" t="str">
        <f t="array" ref="W241">IF(LEFT($F241,2)="ST",SUM(IF(($V241&gt;='Támogatások 2014'!$I$2:$I$7)*($V241&lt;='Támogatások 2014'!$J$2:$J$7),'Támogatások 2014'!$K$2:$K$7,0)),"")</f>
        <v/>
      </c>
      <c r="X241" s="41" t="str">
        <f t="shared" si="27"/>
        <v/>
      </c>
    </row>
    <row r="242" spans="1:24" ht="15.75" x14ac:dyDescent="0.25">
      <c r="A242" s="39"/>
      <c r="B242" s="39"/>
      <c r="C242" s="56"/>
      <c r="D242" s="55"/>
      <c r="E242" s="39"/>
      <c r="F242" s="36"/>
      <c r="G242" s="36"/>
      <c r="H242" s="43" t="str">
        <f>IF(F242="SMS",IFERROR(VLOOKUP($G242,'Támogatások 2014'!$B:$F,2,FALSE),""),IF($F242="SMP",IFERROR(VLOOKUP($G242,'Támogatások 2014'!$B:$F,3,FALSE),""),""))</f>
        <v/>
      </c>
      <c r="I242" s="43" t="str">
        <f>IF(LEFT($F242,2)="ST",IFERROR(VLOOKUP($G242,'Támogatások 2014'!$B:$F,4,FALSE),""),"")</f>
        <v/>
      </c>
      <c r="J242" s="43" t="str">
        <f>IF(LEFT($F242,2)="ST",IFERROR(VLOOKUP($G242,'Támogatások 2014'!$B:$F,5,FALSE),""),"")</f>
        <v/>
      </c>
      <c r="K242" s="37"/>
      <c r="L242" s="37"/>
      <c r="M242" s="44" t="str">
        <f t="shared" si="21"/>
        <v/>
      </c>
      <c r="N242" s="50"/>
      <c r="O242" s="44" t="str">
        <f t="shared" si="22"/>
        <v/>
      </c>
      <c r="P242" s="51" t="str">
        <f t="shared" si="23"/>
        <v/>
      </c>
      <c r="Q242" s="44" t="str">
        <f t="shared" si="24"/>
        <v/>
      </c>
      <c r="R242" s="44">
        <f t="shared" si="25"/>
        <v>0</v>
      </c>
      <c r="S242" s="44">
        <f t="shared" si="26"/>
        <v>0</v>
      </c>
      <c r="T242" s="38"/>
      <c r="U242" s="36"/>
      <c r="V242" s="40"/>
      <c r="W242" s="41" t="str">
        <f t="array" ref="W242">IF(LEFT($F242,2)="ST",SUM(IF(($V242&gt;='Támogatások 2014'!$I$2:$I$7)*($V242&lt;='Támogatások 2014'!$J$2:$J$7),'Támogatások 2014'!$K$2:$K$7,0)),"")</f>
        <v/>
      </c>
      <c r="X242" s="41" t="str">
        <f t="shared" si="27"/>
        <v/>
      </c>
    </row>
    <row r="243" spans="1:24" ht="15.75" x14ac:dyDescent="0.25">
      <c r="A243" s="39"/>
      <c r="B243" s="39"/>
      <c r="C243" s="56"/>
      <c r="D243" s="55"/>
      <c r="E243" s="39"/>
      <c r="F243" s="36"/>
      <c r="G243" s="36"/>
      <c r="H243" s="43" t="str">
        <f>IF(F243="SMS",IFERROR(VLOOKUP($G243,'Támogatások 2014'!$B:$F,2,FALSE),""),IF($F243="SMP",IFERROR(VLOOKUP($G243,'Támogatások 2014'!$B:$F,3,FALSE),""),""))</f>
        <v/>
      </c>
      <c r="I243" s="43" t="str">
        <f>IF(LEFT($F243,2)="ST",IFERROR(VLOOKUP($G243,'Támogatások 2014'!$B:$F,4,FALSE),""),"")</f>
        <v/>
      </c>
      <c r="J243" s="43" t="str">
        <f>IF(LEFT($F243,2)="ST",IFERROR(VLOOKUP($G243,'Támogatások 2014'!$B:$F,5,FALSE),""),"")</f>
        <v/>
      </c>
      <c r="K243" s="37"/>
      <c r="L243" s="37"/>
      <c r="M243" s="44" t="str">
        <f t="shared" si="21"/>
        <v/>
      </c>
      <c r="N243" s="50"/>
      <c r="O243" s="44" t="str">
        <f t="shared" si="22"/>
        <v/>
      </c>
      <c r="P243" s="51" t="str">
        <f t="shared" si="23"/>
        <v/>
      </c>
      <c r="Q243" s="44" t="str">
        <f t="shared" si="24"/>
        <v/>
      </c>
      <c r="R243" s="44">
        <f t="shared" si="25"/>
        <v>0</v>
      </c>
      <c r="S243" s="44">
        <f t="shared" si="26"/>
        <v>0</v>
      </c>
      <c r="T243" s="38"/>
      <c r="U243" s="36"/>
      <c r="V243" s="40"/>
      <c r="W243" s="41" t="str">
        <f t="array" ref="W243">IF(LEFT($F243,2)="ST",SUM(IF(($V243&gt;='Támogatások 2014'!$I$2:$I$7)*($V243&lt;='Támogatások 2014'!$J$2:$J$7),'Támogatások 2014'!$K$2:$K$7,0)),"")</f>
        <v/>
      </c>
      <c r="X243" s="41" t="str">
        <f t="shared" si="27"/>
        <v/>
      </c>
    </row>
    <row r="244" spans="1:24" ht="15.75" x14ac:dyDescent="0.25">
      <c r="A244" s="39"/>
      <c r="B244" s="39"/>
      <c r="C244" s="56"/>
      <c r="D244" s="55"/>
      <c r="E244" s="39"/>
      <c r="F244" s="36"/>
      <c r="G244" s="36"/>
      <c r="H244" s="43" t="str">
        <f>IF(F244="SMS",IFERROR(VLOOKUP($G244,'Támogatások 2014'!$B:$F,2,FALSE),""),IF($F244="SMP",IFERROR(VLOOKUP($G244,'Támogatások 2014'!$B:$F,3,FALSE),""),""))</f>
        <v/>
      </c>
      <c r="I244" s="43" t="str">
        <f>IF(LEFT($F244,2)="ST",IFERROR(VLOOKUP($G244,'Támogatások 2014'!$B:$F,4,FALSE),""),"")</f>
        <v/>
      </c>
      <c r="J244" s="43" t="str">
        <f>IF(LEFT($F244,2)="ST",IFERROR(VLOOKUP($G244,'Támogatások 2014'!$B:$F,5,FALSE),""),"")</f>
        <v/>
      </c>
      <c r="K244" s="37"/>
      <c r="L244" s="37"/>
      <c r="M244" s="44" t="str">
        <f t="shared" si="21"/>
        <v/>
      </c>
      <c r="N244" s="50"/>
      <c r="O244" s="44" t="str">
        <f t="shared" si="22"/>
        <v/>
      </c>
      <c r="P244" s="51" t="str">
        <f t="shared" si="23"/>
        <v/>
      </c>
      <c r="Q244" s="44" t="str">
        <f t="shared" si="24"/>
        <v/>
      </c>
      <c r="R244" s="44">
        <f t="shared" si="25"/>
        <v>0</v>
      </c>
      <c r="S244" s="44">
        <f t="shared" si="26"/>
        <v>0</v>
      </c>
      <c r="T244" s="38"/>
      <c r="U244" s="36"/>
      <c r="V244" s="40"/>
      <c r="W244" s="41" t="str">
        <f t="array" ref="W244">IF(LEFT($F244,2)="ST",SUM(IF(($V244&gt;='Támogatások 2014'!$I$2:$I$7)*($V244&lt;='Támogatások 2014'!$J$2:$J$7),'Támogatások 2014'!$K$2:$K$7,0)),"")</f>
        <v/>
      </c>
      <c r="X244" s="41" t="str">
        <f t="shared" si="27"/>
        <v/>
      </c>
    </row>
    <row r="245" spans="1:24" ht="15.75" x14ac:dyDescent="0.25">
      <c r="A245" s="39"/>
      <c r="B245" s="39"/>
      <c r="C245" s="56"/>
      <c r="D245" s="55"/>
      <c r="E245" s="39"/>
      <c r="F245" s="36"/>
      <c r="G245" s="36"/>
      <c r="H245" s="43" t="str">
        <f>IF(F245="SMS",IFERROR(VLOOKUP($G245,'Támogatások 2014'!$B:$F,2,FALSE),""),IF($F245="SMP",IFERROR(VLOOKUP($G245,'Támogatások 2014'!$B:$F,3,FALSE),""),""))</f>
        <v/>
      </c>
      <c r="I245" s="43" t="str">
        <f>IF(LEFT($F245,2)="ST",IFERROR(VLOOKUP($G245,'Támogatások 2014'!$B:$F,4,FALSE),""),"")</f>
        <v/>
      </c>
      <c r="J245" s="43" t="str">
        <f>IF(LEFT($F245,2)="ST",IFERROR(VLOOKUP($G245,'Támogatások 2014'!$B:$F,5,FALSE),""),"")</f>
        <v/>
      </c>
      <c r="K245" s="37"/>
      <c r="L245" s="37"/>
      <c r="M245" s="44" t="str">
        <f t="shared" si="21"/>
        <v/>
      </c>
      <c r="N245" s="50"/>
      <c r="O245" s="44" t="str">
        <f t="shared" si="22"/>
        <v/>
      </c>
      <c r="P245" s="51" t="str">
        <f t="shared" si="23"/>
        <v/>
      </c>
      <c r="Q245" s="44" t="str">
        <f t="shared" si="24"/>
        <v/>
      </c>
      <c r="R245" s="44">
        <f t="shared" si="25"/>
        <v>0</v>
      </c>
      <c r="S245" s="44">
        <f t="shared" si="26"/>
        <v>0</v>
      </c>
      <c r="T245" s="38"/>
      <c r="U245" s="36"/>
      <c r="V245" s="40"/>
      <c r="W245" s="41" t="str">
        <f t="array" ref="W245">IF(LEFT($F245,2)="ST",SUM(IF(($V245&gt;='Támogatások 2014'!$I$2:$I$7)*($V245&lt;='Támogatások 2014'!$J$2:$J$7),'Támogatások 2014'!$K$2:$K$7,0)),"")</f>
        <v/>
      </c>
      <c r="X245" s="41" t="str">
        <f t="shared" si="27"/>
        <v/>
      </c>
    </row>
    <row r="246" spans="1:24" ht="15.75" x14ac:dyDescent="0.25">
      <c r="A246" s="39"/>
      <c r="B246" s="39"/>
      <c r="C246" s="56"/>
      <c r="D246" s="55"/>
      <c r="E246" s="39"/>
      <c r="F246" s="36"/>
      <c r="G246" s="36"/>
      <c r="H246" s="43" t="str">
        <f>IF(F246="SMS",IFERROR(VLOOKUP($G246,'Támogatások 2014'!$B:$F,2,FALSE),""),IF($F246="SMP",IFERROR(VLOOKUP($G246,'Támogatások 2014'!$B:$F,3,FALSE),""),""))</f>
        <v/>
      </c>
      <c r="I246" s="43" t="str">
        <f>IF(LEFT($F246,2)="ST",IFERROR(VLOOKUP($G246,'Támogatások 2014'!$B:$F,4,FALSE),""),"")</f>
        <v/>
      </c>
      <c r="J246" s="43" t="str">
        <f>IF(LEFT($F246,2)="ST",IFERROR(VLOOKUP($G246,'Támogatások 2014'!$B:$F,5,FALSE),""),"")</f>
        <v/>
      </c>
      <c r="K246" s="37"/>
      <c r="L246" s="37"/>
      <c r="M246" s="44" t="str">
        <f t="shared" si="21"/>
        <v/>
      </c>
      <c r="N246" s="50"/>
      <c r="O246" s="44" t="str">
        <f t="shared" si="22"/>
        <v/>
      </c>
      <c r="P246" s="51" t="str">
        <f t="shared" si="23"/>
        <v/>
      </c>
      <c r="Q246" s="44" t="str">
        <f t="shared" si="24"/>
        <v/>
      </c>
      <c r="R246" s="44">
        <f t="shared" si="25"/>
        <v>0</v>
      </c>
      <c r="S246" s="44">
        <f t="shared" si="26"/>
        <v>0</v>
      </c>
      <c r="T246" s="38"/>
      <c r="U246" s="36"/>
      <c r="V246" s="40"/>
      <c r="W246" s="41" t="str">
        <f t="array" ref="W246">IF(LEFT($F246,2)="ST",SUM(IF(($V246&gt;='Támogatások 2014'!$I$2:$I$7)*($V246&lt;='Támogatások 2014'!$J$2:$J$7),'Támogatások 2014'!$K$2:$K$7,0)),"")</f>
        <v/>
      </c>
      <c r="X246" s="41" t="str">
        <f t="shared" si="27"/>
        <v/>
      </c>
    </row>
    <row r="247" spans="1:24" ht="15.75" x14ac:dyDescent="0.25">
      <c r="A247" s="39"/>
      <c r="B247" s="39"/>
      <c r="C247" s="56"/>
      <c r="D247" s="55"/>
      <c r="E247" s="39"/>
      <c r="F247" s="36"/>
      <c r="G247" s="36"/>
      <c r="H247" s="43" t="str">
        <f>IF(F247="SMS",IFERROR(VLOOKUP($G247,'Támogatások 2014'!$B:$F,2,FALSE),""),IF($F247="SMP",IFERROR(VLOOKUP($G247,'Támogatások 2014'!$B:$F,3,FALSE),""),""))</f>
        <v/>
      </c>
      <c r="I247" s="43" t="str">
        <f>IF(LEFT($F247,2)="ST",IFERROR(VLOOKUP($G247,'Támogatások 2014'!$B:$F,4,FALSE),""),"")</f>
        <v/>
      </c>
      <c r="J247" s="43" t="str">
        <f>IF(LEFT($F247,2)="ST",IFERROR(VLOOKUP($G247,'Támogatások 2014'!$B:$F,5,FALSE),""),"")</f>
        <v/>
      </c>
      <c r="K247" s="37"/>
      <c r="L247" s="37"/>
      <c r="M247" s="44" t="str">
        <f t="shared" si="21"/>
        <v/>
      </c>
      <c r="N247" s="50"/>
      <c r="O247" s="44" t="str">
        <f t="shared" si="22"/>
        <v/>
      </c>
      <c r="P247" s="51" t="str">
        <f t="shared" si="23"/>
        <v/>
      </c>
      <c r="Q247" s="44" t="str">
        <f t="shared" si="24"/>
        <v/>
      </c>
      <c r="R247" s="44">
        <f t="shared" si="25"/>
        <v>0</v>
      </c>
      <c r="S247" s="44">
        <f t="shared" si="26"/>
        <v>0</v>
      </c>
      <c r="T247" s="38"/>
      <c r="U247" s="36"/>
      <c r="V247" s="40"/>
      <c r="W247" s="41" t="str">
        <f t="array" ref="W247">IF(LEFT($F247,2)="ST",SUM(IF(($V247&gt;='Támogatások 2014'!$I$2:$I$7)*($V247&lt;='Támogatások 2014'!$J$2:$J$7),'Támogatások 2014'!$K$2:$K$7,0)),"")</f>
        <v/>
      </c>
      <c r="X247" s="41" t="str">
        <f t="shared" si="27"/>
        <v/>
      </c>
    </row>
    <row r="248" spans="1:24" ht="15.75" x14ac:dyDescent="0.25">
      <c r="A248" s="39"/>
      <c r="B248" s="39"/>
      <c r="C248" s="56"/>
      <c r="D248" s="55"/>
      <c r="E248" s="39"/>
      <c r="F248" s="36"/>
      <c r="G248" s="36"/>
      <c r="H248" s="43" t="str">
        <f>IF(F248="SMS",IFERROR(VLOOKUP($G248,'Támogatások 2014'!$B:$F,2,FALSE),""),IF($F248="SMP",IFERROR(VLOOKUP($G248,'Támogatások 2014'!$B:$F,3,FALSE),""),""))</f>
        <v/>
      </c>
      <c r="I248" s="43" t="str">
        <f>IF(LEFT($F248,2)="ST",IFERROR(VLOOKUP($G248,'Támogatások 2014'!$B:$F,4,FALSE),""),"")</f>
        <v/>
      </c>
      <c r="J248" s="43" t="str">
        <f>IF(LEFT($F248,2)="ST",IFERROR(VLOOKUP($G248,'Támogatások 2014'!$B:$F,5,FALSE),""),"")</f>
        <v/>
      </c>
      <c r="K248" s="37"/>
      <c r="L248" s="37"/>
      <c r="M248" s="44" t="str">
        <f t="shared" si="21"/>
        <v/>
      </c>
      <c r="N248" s="50"/>
      <c r="O248" s="44" t="str">
        <f t="shared" si="22"/>
        <v/>
      </c>
      <c r="P248" s="51" t="str">
        <f t="shared" si="23"/>
        <v/>
      </c>
      <c r="Q248" s="44" t="str">
        <f t="shared" si="24"/>
        <v/>
      </c>
      <c r="R248" s="44">
        <f t="shared" si="25"/>
        <v>0</v>
      </c>
      <c r="S248" s="44">
        <f t="shared" si="26"/>
        <v>0</v>
      </c>
      <c r="T248" s="38"/>
      <c r="U248" s="36"/>
      <c r="V248" s="40"/>
      <c r="W248" s="41" t="str">
        <f t="array" ref="W248">IF(LEFT($F248,2)="ST",SUM(IF(($V248&gt;='Támogatások 2014'!$I$2:$I$7)*($V248&lt;='Támogatások 2014'!$J$2:$J$7),'Támogatások 2014'!$K$2:$K$7,0)),"")</f>
        <v/>
      </c>
      <c r="X248" s="41" t="str">
        <f t="shared" si="27"/>
        <v/>
      </c>
    </row>
    <row r="249" spans="1:24" ht="15.75" x14ac:dyDescent="0.25">
      <c r="A249" s="39"/>
      <c r="B249" s="39"/>
      <c r="C249" s="56"/>
      <c r="D249" s="55"/>
      <c r="E249" s="39"/>
      <c r="F249" s="36"/>
      <c r="G249" s="36"/>
      <c r="H249" s="43" t="str">
        <f>IF(F249="SMS",IFERROR(VLOOKUP($G249,'Támogatások 2014'!$B:$F,2,FALSE),""),IF($F249="SMP",IFERROR(VLOOKUP($G249,'Támogatások 2014'!$B:$F,3,FALSE),""),""))</f>
        <v/>
      </c>
      <c r="I249" s="43" t="str">
        <f>IF(LEFT($F249,2)="ST",IFERROR(VLOOKUP($G249,'Támogatások 2014'!$B:$F,4,FALSE),""),"")</f>
        <v/>
      </c>
      <c r="J249" s="43" t="str">
        <f>IF(LEFT($F249,2)="ST",IFERROR(VLOOKUP($G249,'Támogatások 2014'!$B:$F,5,FALSE),""),"")</f>
        <v/>
      </c>
      <c r="K249" s="37"/>
      <c r="L249" s="37"/>
      <c r="M249" s="44" t="str">
        <f t="shared" si="21"/>
        <v/>
      </c>
      <c r="N249" s="50"/>
      <c r="O249" s="44" t="str">
        <f t="shared" si="22"/>
        <v/>
      </c>
      <c r="P249" s="51" t="str">
        <f t="shared" si="23"/>
        <v/>
      </c>
      <c r="Q249" s="44" t="str">
        <f t="shared" si="24"/>
        <v/>
      </c>
      <c r="R249" s="44">
        <f t="shared" si="25"/>
        <v>0</v>
      </c>
      <c r="S249" s="44">
        <f t="shared" si="26"/>
        <v>0</v>
      </c>
      <c r="T249" s="38"/>
      <c r="U249" s="36"/>
      <c r="V249" s="40"/>
      <c r="W249" s="41" t="str">
        <f t="array" ref="W249">IF(LEFT($F249,2)="ST",SUM(IF(($V249&gt;='Támogatások 2014'!$I$2:$I$7)*($V249&lt;='Támogatások 2014'!$J$2:$J$7),'Támogatások 2014'!$K$2:$K$7,0)),"")</f>
        <v/>
      </c>
      <c r="X249" s="41" t="str">
        <f t="shared" si="27"/>
        <v/>
      </c>
    </row>
    <row r="250" spans="1:24" ht="15.75" x14ac:dyDescent="0.25">
      <c r="A250" s="39"/>
      <c r="B250" s="39"/>
      <c r="C250" s="56"/>
      <c r="D250" s="55"/>
      <c r="E250" s="39"/>
      <c r="F250" s="36"/>
      <c r="G250" s="36"/>
      <c r="H250" s="43" t="str">
        <f>IF(F250="SMS",IFERROR(VLOOKUP($G250,'Támogatások 2014'!$B:$F,2,FALSE),""),IF($F250="SMP",IFERROR(VLOOKUP($G250,'Támogatások 2014'!$B:$F,3,FALSE),""),""))</f>
        <v/>
      </c>
      <c r="I250" s="43" t="str">
        <f>IF(LEFT($F250,2)="ST",IFERROR(VLOOKUP($G250,'Támogatások 2014'!$B:$F,4,FALSE),""),"")</f>
        <v/>
      </c>
      <c r="J250" s="43" t="str">
        <f>IF(LEFT($F250,2)="ST",IFERROR(VLOOKUP($G250,'Támogatások 2014'!$B:$F,5,FALSE),""),"")</f>
        <v/>
      </c>
      <c r="K250" s="37"/>
      <c r="L250" s="37"/>
      <c r="M250" s="44" t="str">
        <f t="shared" si="21"/>
        <v/>
      </c>
      <c r="N250" s="50"/>
      <c r="O250" s="44" t="str">
        <f t="shared" si="22"/>
        <v/>
      </c>
      <c r="P250" s="51" t="str">
        <f t="shared" si="23"/>
        <v/>
      </c>
      <c r="Q250" s="44" t="str">
        <f t="shared" si="24"/>
        <v/>
      </c>
      <c r="R250" s="44">
        <f t="shared" si="25"/>
        <v>0</v>
      </c>
      <c r="S250" s="44">
        <f t="shared" si="26"/>
        <v>0</v>
      </c>
      <c r="T250" s="38"/>
      <c r="U250" s="36"/>
      <c r="V250" s="40"/>
      <c r="W250" s="41" t="str">
        <f t="array" ref="W250">IF(LEFT($F250,2)="ST",SUM(IF(($V250&gt;='Támogatások 2014'!$I$2:$I$7)*($V250&lt;='Támogatások 2014'!$J$2:$J$7),'Támogatások 2014'!$K$2:$K$7,0)),"")</f>
        <v/>
      </c>
      <c r="X250" s="41" t="str">
        <f t="shared" si="27"/>
        <v/>
      </c>
    </row>
    <row r="251" spans="1:24" ht="15.75" x14ac:dyDescent="0.25">
      <c r="A251" s="39"/>
      <c r="B251" s="39"/>
      <c r="C251" s="56"/>
      <c r="D251" s="55"/>
      <c r="E251" s="39"/>
      <c r="F251" s="36"/>
      <c r="G251" s="36"/>
      <c r="H251" s="43" t="str">
        <f>IF(F251="SMS",IFERROR(VLOOKUP($G251,'Támogatások 2014'!$B:$F,2,FALSE),""),IF($F251="SMP",IFERROR(VLOOKUP($G251,'Támogatások 2014'!$B:$F,3,FALSE),""),""))</f>
        <v/>
      </c>
      <c r="I251" s="43" t="str">
        <f>IF(LEFT($F251,2)="ST",IFERROR(VLOOKUP($G251,'Támogatások 2014'!$B:$F,4,FALSE),""),"")</f>
        <v/>
      </c>
      <c r="J251" s="43" t="str">
        <f>IF(LEFT($F251,2)="ST",IFERROR(VLOOKUP($G251,'Támogatások 2014'!$B:$F,5,FALSE),""),"")</f>
        <v/>
      </c>
      <c r="K251" s="37"/>
      <c r="L251" s="37"/>
      <c r="M251" s="44" t="str">
        <f t="shared" si="21"/>
        <v/>
      </c>
      <c r="N251" s="50"/>
      <c r="O251" s="44" t="str">
        <f t="shared" si="22"/>
        <v/>
      </c>
      <c r="P251" s="51" t="str">
        <f t="shared" si="23"/>
        <v/>
      </c>
      <c r="Q251" s="44" t="str">
        <f t="shared" si="24"/>
        <v/>
      </c>
      <c r="R251" s="44">
        <f t="shared" si="25"/>
        <v>0</v>
      </c>
      <c r="S251" s="44">
        <f t="shared" si="26"/>
        <v>0</v>
      </c>
      <c r="T251" s="38"/>
      <c r="U251" s="36"/>
      <c r="V251" s="40"/>
      <c r="W251" s="41" t="str">
        <f t="array" ref="W251">IF(LEFT($F251,2)="ST",SUM(IF(($V251&gt;='Támogatások 2014'!$I$2:$I$7)*($V251&lt;='Támogatások 2014'!$J$2:$J$7),'Támogatások 2014'!$K$2:$K$7,0)),"")</f>
        <v/>
      </c>
      <c r="X251" s="41" t="str">
        <f t="shared" si="27"/>
        <v/>
      </c>
    </row>
    <row r="252" spans="1:24" ht="15.75" x14ac:dyDescent="0.25">
      <c r="A252" s="39"/>
      <c r="B252" s="39"/>
      <c r="C252" s="56"/>
      <c r="D252" s="55"/>
      <c r="E252" s="39"/>
      <c r="F252" s="36"/>
      <c r="G252" s="36"/>
      <c r="H252" s="43" t="str">
        <f>IF(F252="SMS",IFERROR(VLOOKUP($G252,'Támogatások 2014'!$B:$F,2,FALSE),""),IF($F252="SMP",IFERROR(VLOOKUP($G252,'Támogatások 2014'!$B:$F,3,FALSE),""),""))</f>
        <v/>
      </c>
      <c r="I252" s="43" t="str">
        <f>IF(LEFT($F252,2)="ST",IFERROR(VLOOKUP($G252,'Támogatások 2014'!$B:$F,4,FALSE),""),"")</f>
        <v/>
      </c>
      <c r="J252" s="43" t="str">
        <f>IF(LEFT($F252,2)="ST",IFERROR(VLOOKUP($G252,'Támogatások 2014'!$B:$F,5,FALSE),""),"")</f>
        <v/>
      </c>
      <c r="K252" s="37"/>
      <c r="L252" s="37"/>
      <c r="M252" s="44" t="str">
        <f t="shared" si="21"/>
        <v/>
      </c>
      <c r="N252" s="50"/>
      <c r="O252" s="44" t="str">
        <f t="shared" si="22"/>
        <v/>
      </c>
      <c r="P252" s="51" t="str">
        <f t="shared" si="23"/>
        <v/>
      </c>
      <c r="Q252" s="44" t="str">
        <f t="shared" si="24"/>
        <v/>
      </c>
      <c r="R252" s="44">
        <f t="shared" si="25"/>
        <v>0</v>
      </c>
      <c r="S252" s="44">
        <f t="shared" si="26"/>
        <v>0</v>
      </c>
      <c r="T252" s="38"/>
      <c r="U252" s="36"/>
      <c r="V252" s="40"/>
      <c r="W252" s="41" t="str">
        <f t="array" ref="W252">IF(LEFT($F252,2)="ST",SUM(IF(($V252&gt;='Támogatások 2014'!$I$2:$I$7)*($V252&lt;='Támogatások 2014'!$J$2:$J$7),'Támogatások 2014'!$K$2:$K$7,0)),"")</f>
        <v/>
      </c>
      <c r="X252" s="41" t="str">
        <f t="shared" si="27"/>
        <v/>
      </c>
    </row>
    <row r="253" spans="1:24" ht="15.75" x14ac:dyDescent="0.25">
      <c r="A253" s="39"/>
      <c r="B253" s="39"/>
      <c r="C253" s="56"/>
      <c r="D253" s="55"/>
      <c r="E253" s="39"/>
      <c r="F253" s="36"/>
      <c r="G253" s="36"/>
      <c r="H253" s="43" t="str">
        <f>IF(F253="SMS",IFERROR(VLOOKUP($G253,'Támogatások 2014'!$B:$F,2,FALSE),""),IF($F253="SMP",IFERROR(VLOOKUP($G253,'Támogatások 2014'!$B:$F,3,FALSE),""),""))</f>
        <v/>
      </c>
      <c r="I253" s="43" t="str">
        <f>IF(LEFT($F253,2)="ST",IFERROR(VLOOKUP($G253,'Támogatások 2014'!$B:$F,4,FALSE),""),"")</f>
        <v/>
      </c>
      <c r="J253" s="43" t="str">
        <f>IF(LEFT($F253,2)="ST",IFERROR(VLOOKUP($G253,'Támogatások 2014'!$B:$F,5,FALSE),""),"")</f>
        <v/>
      </c>
      <c r="K253" s="37"/>
      <c r="L253" s="37"/>
      <c r="M253" s="44" t="str">
        <f t="shared" si="21"/>
        <v/>
      </c>
      <c r="N253" s="50"/>
      <c r="O253" s="44" t="str">
        <f t="shared" si="22"/>
        <v/>
      </c>
      <c r="P253" s="51" t="str">
        <f t="shared" si="23"/>
        <v/>
      </c>
      <c r="Q253" s="44" t="str">
        <f t="shared" si="24"/>
        <v/>
      </c>
      <c r="R253" s="44">
        <f t="shared" si="25"/>
        <v>0</v>
      </c>
      <c r="S253" s="44">
        <f t="shared" si="26"/>
        <v>0</v>
      </c>
      <c r="T253" s="38"/>
      <c r="U253" s="36"/>
      <c r="V253" s="40"/>
      <c r="W253" s="41" t="str">
        <f t="array" ref="W253">IF(LEFT($F253,2)="ST",SUM(IF(($V253&gt;='Támogatások 2014'!$I$2:$I$7)*($V253&lt;='Támogatások 2014'!$J$2:$J$7),'Támogatások 2014'!$K$2:$K$7,0)),"")</f>
        <v/>
      </c>
      <c r="X253" s="41" t="str">
        <f t="shared" si="27"/>
        <v/>
      </c>
    </row>
    <row r="254" spans="1:24" ht="15.75" x14ac:dyDescent="0.25">
      <c r="A254" s="39"/>
      <c r="B254" s="39"/>
      <c r="C254" s="56"/>
      <c r="D254" s="55"/>
      <c r="E254" s="39"/>
      <c r="F254" s="36"/>
      <c r="G254" s="36"/>
      <c r="H254" s="43" t="str">
        <f>IF(F254="SMS",IFERROR(VLOOKUP($G254,'Támogatások 2014'!$B:$F,2,FALSE),""),IF($F254="SMP",IFERROR(VLOOKUP($G254,'Támogatások 2014'!$B:$F,3,FALSE),""),""))</f>
        <v/>
      </c>
      <c r="I254" s="43" t="str">
        <f>IF(LEFT($F254,2)="ST",IFERROR(VLOOKUP($G254,'Támogatások 2014'!$B:$F,4,FALSE),""),"")</f>
        <v/>
      </c>
      <c r="J254" s="43" t="str">
        <f>IF(LEFT($F254,2)="ST",IFERROR(VLOOKUP($G254,'Támogatások 2014'!$B:$F,5,FALSE),""),"")</f>
        <v/>
      </c>
      <c r="K254" s="37"/>
      <c r="L254" s="37"/>
      <c r="M254" s="44" t="str">
        <f t="shared" si="21"/>
        <v/>
      </c>
      <c r="N254" s="50"/>
      <c r="O254" s="44" t="str">
        <f t="shared" si="22"/>
        <v/>
      </c>
      <c r="P254" s="51" t="str">
        <f t="shared" si="23"/>
        <v/>
      </c>
      <c r="Q254" s="44" t="str">
        <f t="shared" si="24"/>
        <v/>
      </c>
      <c r="R254" s="44">
        <f t="shared" si="25"/>
        <v>0</v>
      </c>
      <c r="S254" s="44">
        <f t="shared" si="26"/>
        <v>0</v>
      </c>
      <c r="T254" s="38"/>
      <c r="U254" s="36"/>
      <c r="V254" s="40"/>
      <c r="W254" s="41" t="str">
        <f t="array" ref="W254">IF(LEFT($F254,2)="ST",SUM(IF(($V254&gt;='Támogatások 2014'!$I$2:$I$7)*($V254&lt;='Támogatások 2014'!$J$2:$J$7),'Támogatások 2014'!$K$2:$K$7,0)),"")</f>
        <v/>
      </c>
      <c r="X254" s="41" t="str">
        <f t="shared" si="27"/>
        <v/>
      </c>
    </row>
    <row r="255" spans="1:24" ht="15.75" x14ac:dyDescent="0.25">
      <c r="A255" s="39"/>
      <c r="B255" s="39"/>
      <c r="C255" s="56"/>
      <c r="D255" s="55"/>
      <c r="E255" s="39"/>
      <c r="F255" s="36"/>
      <c r="G255" s="36"/>
      <c r="H255" s="43" t="str">
        <f>IF(F255="SMS",IFERROR(VLOOKUP($G255,'Támogatások 2014'!$B:$F,2,FALSE),""),IF($F255="SMP",IFERROR(VLOOKUP($G255,'Támogatások 2014'!$B:$F,3,FALSE),""),""))</f>
        <v/>
      </c>
      <c r="I255" s="43" t="str">
        <f>IF(LEFT($F255,2)="ST",IFERROR(VLOOKUP($G255,'Támogatások 2014'!$B:$F,4,FALSE),""),"")</f>
        <v/>
      </c>
      <c r="J255" s="43" t="str">
        <f>IF(LEFT($F255,2)="ST",IFERROR(VLOOKUP($G255,'Támogatások 2014'!$B:$F,5,FALSE),""),"")</f>
        <v/>
      </c>
      <c r="K255" s="37"/>
      <c r="L255" s="37"/>
      <c r="M255" s="44" t="str">
        <f t="shared" si="21"/>
        <v/>
      </c>
      <c r="N255" s="50"/>
      <c r="O255" s="44" t="str">
        <f t="shared" si="22"/>
        <v/>
      </c>
      <c r="P255" s="51" t="str">
        <f t="shared" si="23"/>
        <v/>
      </c>
      <c r="Q255" s="44" t="str">
        <f t="shared" si="24"/>
        <v/>
      </c>
      <c r="R255" s="44">
        <f t="shared" si="25"/>
        <v>0</v>
      </c>
      <c r="S255" s="44">
        <f t="shared" si="26"/>
        <v>0</v>
      </c>
      <c r="T255" s="38"/>
      <c r="U255" s="36"/>
      <c r="V255" s="40"/>
      <c r="W255" s="41" t="str">
        <f t="array" ref="W255">IF(LEFT($F255,2)="ST",SUM(IF(($V255&gt;='Támogatások 2014'!$I$2:$I$7)*($V255&lt;='Támogatások 2014'!$J$2:$J$7),'Támogatások 2014'!$K$2:$K$7,0)),"")</f>
        <v/>
      </c>
      <c r="X255" s="41" t="str">
        <f t="shared" si="27"/>
        <v/>
      </c>
    </row>
    <row r="256" spans="1:24" ht="15.75" x14ac:dyDescent="0.25">
      <c r="A256" s="39"/>
      <c r="B256" s="39"/>
      <c r="C256" s="56"/>
      <c r="D256" s="55"/>
      <c r="E256" s="39"/>
      <c r="F256" s="36"/>
      <c r="G256" s="36"/>
      <c r="H256" s="43" t="str">
        <f>IF(F256="SMS",IFERROR(VLOOKUP($G256,'Támogatások 2014'!$B:$F,2,FALSE),""),IF($F256="SMP",IFERROR(VLOOKUP($G256,'Támogatások 2014'!$B:$F,3,FALSE),""),""))</f>
        <v/>
      </c>
      <c r="I256" s="43" t="str">
        <f>IF(LEFT($F256,2)="ST",IFERROR(VLOOKUP($G256,'Támogatások 2014'!$B:$F,4,FALSE),""),"")</f>
        <v/>
      </c>
      <c r="J256" s="43" t="str">
        <f>IF(LEFT($F256,2)="ST",IFERROR(VLOOKUP($G256,'Támogatások 2014'!$B:$F,5,FALSE),""),"")</f>
        <v/>
      </c>
      <c r="K256" s="37"/>
      <c r="L256" s="37"/>
      <c r="M256" s="44" t="str">
        <f t="shared" si="21"/>
        <v/>
      </c>
      <c r="N256" s="50"/>
      <c r="O256" s="44" t="str">
        <f t="shared" si="22"/>
        <v/>
      </c>
      <c r="P256" s="51" t="str">
        <f t="shared" si="23"/>
        <v/>
      </c>
      <c r="Q256" s="44" t="str">
        <f t="shared" si="24"/>
        <v/>
      </c>
      <c r="R256" s="44">
        <f t="shared" si="25"/>
        <v>0</v>
      </c>
      <c r="S256" s="44">
        <f t="shared" si="26"/>
        <v>0</v>
      </c>
      <c r="T256" s="38"/>
      <c r="U256" s="36"/>
      <c r="V256" s="40"/>
      <c r="W256" s="41" t="str">
        <f t="array" ref="W256">IF(LEFT($F256,2)="ST",SUM(IF(($V256&gt;='Támogatások 2014'!$I$2:$I$7)*($V256&lt;='Támogatások 2014'!$J$2:$J$7),'Támogatások 2014'!$K$2:$K$7,0)),"")</f>
        <v/>
      </c>
      <c r="X256" s="41" t="str">
        <f t="shared" si="27"/>
        <v/>
      </c>
    </row>
    <row r="257" spans="1:24" ht="15.75" x14ac:dyDescent="0.25">
      <c r="A257" s="39"/>
      <c r="B257" s="39"/>
      <c r="C257" s="56"/>
      <c r="D257" s="55"/>
      <c r="E257" s="39"/>
      <c r="F257" s="36"/>
      <c r="G257" s="36"/>
      <c r="H257" s="43" t="str">
        <f>IF(F257="SMS",IFERROR(VLOOKUP($G257,'Támogatások 2014'!$B:$F,2,FALSE),""),IF($F257="SMP",IFERROR(VLOOKUP($G257,'Támogatások 2014'!$B:$F,3,FALSE),""),""))</f>
        <v/>
      </c>
      <c r="I257" s="43" t="str">
        <f>IF(LEFT($F257,2)="ST",IFERROR(VLOOKUP($G257,'Támogatások 2014'!$B:$F,4,FALSE),""),"")</f>
        <v/>
      </c>
      <c r="J257" s="43" t="str">
        <f>IF(LEFT($F257,2)="ST",IFERROR(VLOOKUP($G257,'Támogatások 2014'!$B:$F,5,FALSE),""),"")</f>
        <v/>
      </c>
      <c r="K257" s="37"/>
      <c r="L257" s="37"/>
      <c r="M257" s="44" t="str">
        <f t="shared" si="21"/>
        <v/>
      </c>
      <c r="N257" s="50"/>
      <c r="O257" s="44" t="str">
        <f t="shared" si="22"/>
        <v/>
      </c>
      <c r="P257" s="51" t="str">
        <f t="shared" si="23"/>
        <v/>
      </c>
      <c r="Q257" s="44" t="str">
        <f t="shared" si="24"/>
        <v/>
      </c>
      <c r="R257" s="44">
        <f t="shared" si="25"/>
        <v>0</v>
      </c>
      <c r="S257" s="44">
        <f t="shared" si="26"/>
        <v>0</v>
      </c>
      <c r="T257" s="38"/>
      <c r="U257" s="36"/>
      <c r="V257" s="40"/>
      <c r="W257" s="41" t="str">
        <f t="array" ref="W257">IF(LEFT($F257,2)="ST",SUM(IF(($V257&gt;='Támogatások 2014'!$I$2:$I$7)*($V257&lt;='Támogatások 2014'!$J$2:$J$7),'Támogatások 2014'!$K$2:$K$7,0)),"")</f>
        <v/>
      </c>
      <c r="X257" s="41" t="str">
        <f t="shared" si="27"/>
        <v/>
      </c>
    </row>
    <row r="258" spans="1:24" ht="15.75" x14ac:dyDescent="0.25">
      <c r="A258" s="39"/>
      <c r="B258" s="39"/>
      <c r="C258" s="56"/>
      <c r="D258" s="55"/>
      <c r="E258" s="39"/>
      <c r="F258" s="36"/>
      <c r="G258" s="36"/>
      <c r="H258" s="43" t="str">
        <f>IF(F258="SMS",IFERROR(VLOOKUP($G258,'Támogatások 2014'!$B:$F,2,FALSE),""),IF($F258="SMP",IFERROR(VLOOKUP($G258,'Támogatások 2014'!$B:$F,3,FALSE),""),""))</f>
        <v/>
      </c>
      <c r="I258" s="43" t="str">
        <f>IF(LEFT($F258,2)="ST",IFERROR(VLOOKUP($G258,'Támogatások 2014'!$B:$F,4,FALSE),""),"")</f>
        <v/>
      </c>
      <c r="J258" s="43" t="str">
        <f>IF(LEFT($F258,2)="ST",IFERROR(VLOOKUP($G258,'Támogatások 2014'!$B:$F,5,FALSE),""),"")</f>
        <v/>
      </c>
      <c r="K258" s="37"/>
      <c r="L258" s="37"/>
      <c r="M258" s="44" t="str">
        <f t="shared" si="21"/>
        <v/>
      </c>
      <c r="N258" s="50"/>
      <c r="O258" s="44" t="str">
        <f t="shared" si="22"/>
        <v/>
      </c>
      <c r="P258" s="51" t="str">
        <f t="shared" si="23"/>
        <v/>
      </c>
      <c r="Q258" s="44" t="str">
        <f t="shared" si="24"/>
        <v/>
      </c>
      <c r="R258" s="44">
        <f t="shared" si="25"/>
        <v>0</v>
      </c>
      <c r="S258" s="44">
        <f t="shared" si="26"/>
        <v>0</v>
      </c>
      <c r="T258" s="38"/>
      <c r="U258" s="36"/>
      <c r="V258" s="40"/>
      <c r="W258" s="41" t="str">
        <f t="array" ref="W258">IF(LEFT($F258,2)="ST",SUM(IF(($V258&gt;='Támogatások 2014'!$I$2:$I$7)*($V258&lt;='Támogatások 2014'!$J$2:$J$7),'Támogatások 2014'!$K$2:$K$7,0)),"")</f>
        <v/>
      </c>
      <c r="X258" s="41" t="str">
        <f t="shared" si="27"/>
        <v/>
      </c>
    </row>
    <row r="259" spans="1:24" ht="15.75" x14ac:dyDescent="0.25">
      <c r="A259" s="39"/>
      <c r="B259" s="39"/>
      <c r="C259" s="56"/>
      <c r="D259" s="55"/>
      <c r="E259" s="39"/>
      <c r="F259" s="36"/>
      <c r="G259" s="36"/>
      <c r="H259" s="43" t="str">
        <f>IF(F259="SMS",IFERROR(VLOOKUP($G259,'Támogatások 2014'!$B:$F,2,FALSE),""),IF($F259="SMP",IFERROR(VLOOKUP($G259,'Támogatások 2014'!$B:$F,3,FALSE),""),""))</f>
        <v/>
      </c>
      <c r="I259" s="43" t="str">
        <f>IF(LEFT($F259,2)="ST",IFERROR(VLOOKUP($G259,'Támogatások 2014'!$B:$F,4,FALSE),""),"")</f>
        <v/>
      </c>
      <c r="J259" s="43" t="str">
        <f>IF(LEFT($F259,2)="ST",IFERROR(VLOOKUP($G259,'Támogatások 2014'!$B:$F,5,FALSE),""),"")</f>
        <v/>
      </c>
      <c r="K259" s="37"/>
      <c r="L259" s="37"/>
      <c r="M259" s="44" t="str">
        <f t="shared" si="21"/>
        <v/>
      </c>
      <c r="N259" s="50"/>
      <c r="O259" s="44" t="str">
        <f t="shared" si="22"/>
        <v/>
      </c>
      <c r="P259" s="51" t="str">
        <f t="shared" si="23"/>
        <v/>
      </c>
      <c r="Q259" s="44" t="str">
        <f t="shared" si="24"/>
        <v/>
      </c>
      <c r="R259" s="44">
        <f t="shared" si="25"/>
        <v>0</v>
      </c>
      <c r="S259" s="44">
        <f t="shared" si="26"/>
        <v>0</v>
      </c>
      <c r="T259" s="38"/>
      <c r="U259" s="36"/>
      <c r="V259" s="40"/>
      <c r="W259" s="41" t="str">
        <f t="array" ref="W259">IF(LEFT($F259,2)="ST",SUM(IF(($V259&gt;='Támogatások 2014'!$I$2:$I$7)*($V259&lt;='Támogatások 2014'!$J$2:$J$7),'Támogatások 2014'!$K$2:$K$7,0)),"")</f>
        <v/>
      </c>
      <c r="X259" s="41" t="str">
        <f t="shared" si="27"/>
        <v/>
      </c>
    </row>
    <row r="260" spans="1:24" ht="15.75" x14ac:dyDescent="0.25">
      <c r="A260" s="39"/>
      <c r="B260" s="39"/>
      <c r="C260" s="56"/>
      <c r="D260" s="55"/>
      <c r="E260" s="39"/>
      <c r="F260" s="36"/>
      <c r="G260" s="36"/>
      <c r="H260" s="43" t="str">
        <f>IF(F260="SMS",IFERROR(VLOOKUP($G260,'Támogatások 2014'!$B:$F,2,FALSE),""),IF($F260="SMP",IFERROR(VLOOKUP($G260,'Támogatások 2014'!$B:$F,3,FALSE),""),""))</f>
        <v/>
      </c>
      <c r="I260" s="43" t="str">
        <f>IF(LEFT($F260,2)="ST",IFERROR(VLOOKUP($G260,'Támogatások 2014'!$B:$F,4,FALSE),""),"")</f>
        <v/>
      </c>
      <c r="J260" s="43" t="str">
        <f>IF(LEFT($F260,2)="ST",IFERROR(VLOOKUP($G260,'Támogatások 2014'!$B:$F,5,FALSE),""),"")</f>
        <v/>
      </c>
      <c r="K260" s="37"/>
      <c r="L260" s="37"/>
      <c r="M260" s="44" t="str">
        <f t="shared" ref="M260:M323" si="28">IFERROR(
IF( (LEFT($F260,2)="SM")*($K260&gt;DATE("2014","05","31")) * ($L260&gt;DATE("2014","07","30")),
(YEAR($L260)-YEAR($K260))* 360 + (MONTH($L260)-MONTH($K260)) * 30 + ( IF( DAY($L260)=31,30,DAY($L260)) - IF( DAY($K260)=31,30,DAY($K260)) ) + 1,
IF( (LEFT($F260,2)="ST")*($K260&gt;DATE("2014","05","31")) * ($L260&gt;DATE("2014","06","02")),L260-K260+1,"")
),"")</f>
        <v/>
      </c>
      <c r="N260" s="50"/>
      <c r="O260" s="44" t="str">
        <f t="shared" ref="O260:O323" si="29">IFERROR($M260-$N260,"")</f>
        <v/>
      </c>
      <c r="P260" s="51" t="str">
        <f t="shared" ref="P260:P323" si="30">IF(LEFT($F260,2)="SM",ROUNDDOWN($O260/30,0),"")</f>
        <v/>
      </c>
      <c r="Q260" s="44" t="str">
        <f t="shared" ref="Q260:Q323" si="31">IF(LEFT($F260,2)="SM",$O260-$P260*30,"")</f>
        <v/>
      </c>
      <c r="R260" s="44">
        <f t="shared" ref="R260:R323" si="32">IFERROR(IF(LEFT($F260,2)="ST",IF(($O260&gt;0)*($O260&lt;=14),$O260,14),0),"")</f>
        <v>0</v>
      </c>
      <c r="S260" s="44">
        <f t="shared" ref="S260:S323" si="33">IFERROR(IF(LEFT($F260,2)="ST",IF($O260&gt;14,$O260-14,0),0),"")</f>
        <v>0</v>
      </c>
      <c r="T260" s="38"/>
      <c r="U260" s="36"/>
      <c r="V260" s="40"/>
      <c r="W260" s="41" t="str">
        <f t="array" ref="W260">IF(LEFT($F260,2)="ST",SUM(IF(($V260&gt;='Támogatások 2014'!$I$2:$I$7)*($V260&lt;='Támogatások 2014'!$J$2:$J$7),'Támogatások 2014'!$K$2:$K$7,0)),"")</f>
        <v/>
      </c>
      <c r="X260" s="41" t="str">
        <f t="shared" ref="X260:X323" si="34">(IF(LEFT($F260,2)="SM",
ROUND($P260*($H260+IF(($F260="SMS")*($U260="IGEN"),1,0)*100)+$Q260*($H260+IF(($F260="SMS")*($U260="IGEN"),1,0)*100)/30,0)+$T260,
IF(LEFT($F260,2)="ST",$I260*$R260+$J260*$S260+$T260+$W260,"")))</f>
        <v/>
      </c>
    </row>
    <row r="261" spans="1:24" ht="15.75" x14ac:dyDescent="0.25">
      <c r="A261" s="39"/>
      <c r="B261" s="39"/>
      <c r="C261" s="56"/>
      <c r="D261" s="55"/>
      <c r="E261" s="39"/>
      <c r="F261" s="36"/>
      <c r="G261" s="36"/>
      <c r="H261" s="43" t="str">
        <f>IF(F261="SMS",IFERROR(VLOOKUP($G261,'Támogatások 2014'!$B:$F,2,FALSE),""),IF($F261="SMP",IFERROR(VLOOKUP($G261,'Támogatások 2014'!$B:$F,3,FALSE),""),""))</f>
        <v/>
      </c>
      <c r="I261" s="43" t="str">
        <f>IF(LEFT($F261,2)="ST",IFERROR(VLOOKUP($G261,'Támogatások 2014'!$B:$F,4,FALSE),""),"")</f>
        <v/>
      </c>
      <c r="J261" s="43" t="str">
        <f>IF(LEFT($F261,2)="ST",IFERROR(VLOOKUP($G261,'Támogatások 2014'!$B:$F,5,FALSE),""),"")</f>
        <v/>
      </c>
      <c r="K261" s="37"/>
      <c r="L261" s="37"/>
      <c r="M261" s="44" t="str">
        <f t="shared" si="28"/>
        <v/>
      </c>
      <c r="N261" s="50"/>
      <c r="O261" s="44" t="str">
        <f t="shared" si="29"/>
        <v/>
      </c>
      <c r="P261" s="51" t="str">
        <f t="shared" si="30"/>
        <v/>
      </c>
      <c r="Q261" s="44" t="str">
        <f t="shared" si="31"/>
        <v/>
      </c>
      <c r="R261" s="44">
        <f t="shared" si="32"/>
        <v>0</v>
      </c>
      <c r="S261" s="44">
        <f t="shared" si="33"/>
        <v>0</v>
      </c>
      <c r="T261" s="38"/>
      <c r="U261" s="36"/>
      <c r="V261" s="40"/>
      <c r="W261" s="41" t="str">
        <f t="array" ref="W261">IF(LEFT($F261,2)="ST",SUM(IF(($V261&gt;='Támogatások 2014'!$I$2:$I$7)*($V261&lt;='Támogatások 2014'!$J$2:$J$7),'Támogatások 2014'!$K$2:$K$7,0)),"")</f>
        <v/>
      </c>
      <c r="X261" s="41" t="str">
        <f t="shared" si="34"/>
        <v/>
      </c>
    </row>
    <row r="262" spans="1:24" ht="15.75" x14ac:dyDescent="0.25">
      <c r="A262" s="39"/>
      <c r="B262" s="39"/>
      <c r="C262" s="56"/>
      <c r="D262" s="55"/>
      <c r="E262" s="39"/>
      <c r="F262" s="36"/>
      <c r="G262" s="36"/>
      <c r="H262" s="43" t="str">
        <f>IF(F262="SMS",IFERROR(VLOOKUP($G262,'Támogatások 2014'!$B:$F,2,FALSE),""),IF($F262="SMP",IFERROR(VLOOKUP($G262,'Támogatások 2014'!$B:$F,3,FALSE),""),""))</f>
        <v/>
      </c>
      <c r="I262" s="43" t="str">
        <f>IF(LEFT($F262,2)="ST",IFERROR(VLOOKUP($G262,'Támogatások 2014'!$B:$F,4,FALSE),""),"")</f>
        <v/>
      </c>
      <c r="J262" s="43" t="str">
        <f>IF(LEFT($F262,2)="ST",IFERROR(VLOOKUP($G262,'Támogatások 2014'!$B:$F,5,FALSE),""),"")</f>
        <v/>
      </c>
      <c r="K262" s="37"/>
      <c r="L262" s="37"/>
      <c r="M262" s="44" t="str">
        <f t="shared" si="28"/>
        <v/>
      </c>
      <c r="N262" s="50"/>
      <c r="O262" s="44" t="str">
        <f t="shared" si="29"/>
        <v/>
      </c>
      <c r="P262" s="51" t="str">
        <f t="shared" si="30"/>
        <v/>
      </c>
      <c r="Q262" s="44" t="str">
        <f t="shared" si="31"/>
        <v/>
      </c>
      <c r="R262" s="44">
        <f t="shared" si="32"/>
        <v>0</v>
      </c>
      <c r="S262" s="44">
        <f t="shared" si="33"/>
        <v>0</v>
      </c>
      <c r="T262" s="38"/>
      <c r="U262" s="36"/>
      <c r="V262" s="40"/>
      <c r="W262" s="41" t="str">
        <f t="array" ref="W262">IF(LEFT($F262,2)="ST",SUM(IF(($V262&gt;='Támogatások 2014'!$I$2:$I$7)*($V262&lt;='Támogatások 2014'!$J$2:$J$7),'Támogatások 2014'!$K$2:$K$7,0)),"")</f>
        <v/>
      </c>
      <c r="X262" s="41" t="str">
        <f t="shared" si="34"/>
        <v/>
      </c>
    </row>
    <row r="263" spans="1:24" ht="15.75" x14ac:dyDescent="0.25">
      <c r="A263" s="39"/>
      <c r="B263" s="39"/>
      <c r="C263" s="56"/>
      <c r="D263" s="55"/>
      <c r="E263" s="39"/>
      <c r="F263" s="36"/>
      <c r="G263" s="36"/>
      <c r="H263" s="43" t="str">
        <f>IF(F263="SMS",IFERROR(VLOOKUP($G263,'Támogatások 2014'!$B:$F,2,FALSE),""),IF($F263="SMP",IFERROR(VLOOKUP($G263,'Támogatások 2014'!$B:$F,3,FALSE),""),""))</f>
        <v/>
      </c>
      <c r="I263" s="43" t="str">
        <f>IF(LEFT($F263,2)="ST",IFERROR(VLOOKUP($G263,'Támogatások 2014'!$B:$F,4,FALSE),""),"")</f>
        <v/>
      </c>
      <c r="J263" s="43" t="str">
        <f>IF(LEFT($F263,2)="ST",IFERROR(VLOOKUP($G263,'Támogatások 2014'!$B:$F,5,FALSE),""),"")</f>
        <v/>
      </c>
      <c r="K263" s="37"/>
      <c r="L263" s="37"/>
      <c r="M263" s="44" t="str">
        <f t="shared" si="28"/>
        <v/>
      </c>
      <c r="N263" s="50"/>
      <c r="O263" s="44" t="str">
        <f t="shared" si="29"/>
        <v/>
      </c>
      <c r="P263" s="51" t="str">
        <f t="shared" si="30"/>
        <v/>
      </c>
      <c r="Q263" s="44" t="str">
        <f t="shared" si="31"/>
        <v/>
      </c>
      <c r="R263" s="44">
        <f t="shared" si="32"/>
        <v>0</v>
      </c>
      <c r="S263" s="44">
        <f t="shared" si="33"/>
        <v>0</v>
      </c>
      <c r="T263" s="38"/>
      <c r="U263" s="36"/>
      <c r="V263" s="40"/>
      <c r="W263" s="41" t="str">
        <f t="array" ref="W263">IF(LEFT($F263,2)="ST",SUM(IF(($V263&gt;='Támogatások 2014'!$I$2:$I$7)*($V263&lt;='Támogatások 2014'!$J$2:$J$7),'Támogatások 2014'!$K$2:$K$7,0)),"")</f>
        <v/>
      </c>
      <c r="X263" s="41" t="str">
        <f t="shared" si="34"/>
        <v/>
      </c>
    </row>
    <row r="264" spans="1:24" ht="15.75" x14ac:dyDescent="0.25">
      <c r="A264" s="39"/>
      <c r="B264" s="39"/>
      <c r="C264" s="56"/>
      <c r="D264" s="55"/>
      <c r="E264" s="39"/>
      <c r="F264" s="36"/>
      <c r="G264" s="36"/>
      <c r="H264" s="43" t="str">
        <f>IF(F264="SMS",IFERROR(VLOOKUP($G264,'Támogatások 2014'!$B:$F,2,FALSE),""),IF($F264="SMP",IFERROR(VLOOKUP($G264,'Támogatások 2014'!$B:$F,3,FALSE),""),""))</f>
        <v/>
      </c>
      <c r="I264" s="43" t="str">
        <f>IF(LEFT($F264,2)="ST",IFERROR(VLOOKUP($G264,'Támogatások 2014'!$B:$F,4,FALSE),""),"")</f>
        <v/>
      </c>
      <c r="J264" s="43" t="str">
        <f>IF(LEFT($F264,2)="ST",IFERROR(VLOOKUP($G264,'Támogatások 2014'!$B:$F,5,FALSE),""),"")</f>
        <v/>
      </c>
      <c r="K264" s="37"/>
      <c r="L264" s="37"/>
      <c r="M264" s="44" t="str">
        <f t="shared" si="28"/>
        <v/>
      </c>
      <c r="N264" s="50"/>
      <c r="O264" s="44" t="str">
        <f t="shared" si="29"/>
        <v/>
      </c>
      <c r="P264" s="51" t="str">
        <f t="shared" si="30"/>
        <v/>
      </c>
      <c r="Q264" s="44" t="str">
        <f t="shared" si="31"/>
        <v/>
      </c>
      <c r="R264" s="44">
        <f t="shared" si="32"/>
        <v>0</v>
      </c>
      <c r="S264" s="44">
        <f t="shared" si="33"/>
        <v>0</v>
      </c>
      <c r="T264" s="38"/>
      <c r="U264" s="36"/>
      <c r="V264" s="40"/>
      <c r="W264" s="41" t="str">
        <f t="array" ref="W264">IF(LEFT($F264,2)="ST",SUM(IF(($V264&gt;='Támogatások 2014'!$I$2:$I$7)*($V264&lt;='Támogatások 2014'!$J$2:$J$7),'Támogatások 2014'!$K$2:$K$7,0)),"")</f>
        <v/>
      </c>
      <c r="X264" s="41" t="str">
        <f t="shared" si="34"/>
        <v/>
      </c>
    </row>
    <row r="265" spans="1:24" ht="15.75" x14ac:dyDescent="0.25">
      <c r="A265" s="39"/>
      <c r="B265" s="39"/>
      <c r="C265" s="56"/>
      <c r="D265" s="55"/>
      <c r="E265" s="39"/>
      <c r="F265" s="36"/>
      <c r="G265" s="36"/>
      <c r="H265" s="43" t="str">
        <f>IF(F265="SMS",IFERROR(VLOOKUP($G265,'Támogatások 2014'!$B:$F,2,FALSE),""),IF($F265="SMP",IFERROR(VLOOKUP($G265,'Támogatások 2014'!$B:$F,3,FALSE),""),""))</f>
        <v/>
      </c>
      <c r="I265" s="43" t="str">
        <f>IF(LEFT($F265,2)="ST",IFERROR(VLOOKUP($G265,'Támogatások 2014'!$B:$F,4,FALSE),""),"")</f>
        <v/>
      </c>
      <c r="J265" s="43" t="str">
        <f>IF(LEFT($F265,2)="ST",IFERROR(VLOOKUP($G265,'Támogatások 2014'!$B:$F,5,FALSE),""),"")</f>
        <v/>
      </c>
      <c r="K265" s="37"/>
      <c r="L265" s="37"/>
      <c r="M265" s="44" t="str">
        <f t="shared" si="28"/>
        <v/>
      </c>
      <c r="N265" s="50"/>
      <c r="O265" s="44" t="str">
        <f t="shared" si="29"/>
        <v/>
      </c>
      <c r="P265" s="51" t="str">
        <f t="shared" si="30"/>
        <v/>
      </c>
      <c r="Q265" s="44" t="str">
        <f t="shared" si="31"/>
        <v/>
      </c>
      <c r="R265" s="44">
        <f t="shared" si="32"/>
        <v>0</v>
      </c>
      <c r="S265" s="44">
        <f t="shared" si="33"/>
        <v>0</v>
      </c>
      <c r="T265" s="38"/>
      <c r="U265" s="36"/>
      <c r="V265" s="40"/>
      <c r="W265" s="41" t="str">
        <f t="array" ref="W265">IF(LEFT($F265,2)="ST",SUM(IF(($V265&gt;='Támogatások 2014'!$I$2:$I$7)*($V265&lt;='Támogatások 2014'!$J$2:$J$7),'Támogatások 2014'!$K$2:$K$7,0)),"")</f>
        <v/>
      </c>
      <c r="X265" s="41" t="str">
        <f t="shared" si="34"/>
        <v/>
      </c>
    </row>
    <row r="266" spans="1:24" ht="15.75" x14ac:dyDescent="0.25">
      <c r="A266" s="39"/>
      <c r="B266" s="39"/>
      <c r="C266" s="56"/>
      <c r="D266" s="55"/>
      <c r="E266" s="39"/>
      <c r="F266" s="36"/>
      <c r="G266" s="36"/>
      <c r="H266" s="43" t="str">
        <f>IF(F266="SMS",IFERROR(VLOOKUP($G266,'Támogatások 2014'!$B:$F,2,FALSE),""),IF($F266="SMP",IFERROR(VLOOKUP($G266,'Támogatások 2014'!$B:$F,3,FALSE),""),""))</f>
        <v/>
      </c>
      <c r="I266" s="43" t="str">
        <f>IF(LEFT($F266,2)="ST",IFERROR(VLOOKUP($G266,'Támogatások 2014'!$B:$F,4,FALSE),""),"")</f>
        <v/>
      </c>
      <c r="J266" s="43" t="str">
        <f>IF(LEFT($F266,2)="ST",IFERROR(VLOOKUP($G266,'Támogatások 2014'!$B:$F,5,FALSE),""),"")</f>
        <v/>
      </c>
      <c r="K266" s="37"/>
      <c r="L266" s="37"/>
      <c r="M266" s="44" t="str">
        <f t="shared" si="28"/>
        <v/>
      </c>
      <c r="N266" s="50"/>
      <c r="O266" s="44" t="str">
        <f t="shared" si="29"/>
        <v/>
      </c>
      <c r="P266" s="51" t="str">
        <f t="shared" si="30"/>
        <v/>
      </c>
      <c r="Q266" s="44" t="str">
        <f t="shared" si="31"/>
        <v/>
      </c>
      <c r="R266" s="44">
        <f t="shared" si="32"/>
        <v>0</v>
      </c>
      <c r="S266" s="44">
        <f t="shared" si="33"/>
        <v>0</v>
      </c>
      <c r="T266" s="38"/>
      <c r="U266" s="36"/>
      <c r="V266" s="40"/>
      <c r="W266" s="41" t="str">
        <f t="array" ref="W266">IF(LEFT($F266,2)="ST",SUM(IF(($V266&gt;='Támogatások 2014'!$I$2:$I$7)*($V266&lt;='Támogatások 2014'!$J$2:$J$7),'Támogatások 2014'!$K$2:$K$7,0)),"")</f>
        <v/>
      </c>
      <c r="X266" s="41" t="str">
        <f t="shared" si="34"/>
        <v/>
      </c>
    </row>
    <row r="267" spans="1:24" ht="15.75" x14ac:dyDescent="0.25">
      <c r="A267" s="39"/>
      <c r="B267" s="39"/>
      <c r="C267" s="56"/>
      <c r="D267" s="55"/>
      <c r="E267" s="39"/>
      <c r="F267" s="36"/>
      <c r="G267" s="36"/>
      <c r="H267" s="43" t="str">
        <f>IF(F267="SMS",IFERROR(VLOOKUP($G267,'Támogatások 2014'!$B:$F,2,FALSE),""),IF($F267="SMP",IFERROR(VLOOKUP($G267,'Támogatások 2014'!$B:$F,3,FALSE),""),""))</f>
        <v/>
      </c>
      <c r="I267" s="43" t="str">
        <f>IF(LEFT($F267,2)="ST",IFERROR(VLOOKUP($G267,'Támogatások 2014'!$B:$F,4,FALSE),""),"")</f>
        <v/>
      </c>
      <c r="J267" s="43" t="str">
        <f>IF(LEFT($F267,2)="ST",IFERROR(VLOOKUP($G267,'Támogatások 2014'!$B:$F,5,FALSE),""),"")</f>
        <v/>
      </c>
      <c r="K267" s="37"/>
      <c r="L267" s="37"/>
      <c r="M267" s="44" t="str">
        <f t="shared" si="28"/>
        <v/>
      </c>
      <c r="N267" s="50"/>
      <c r="O267" s="44" t="str">
        <f t="shared" si="29"/>
        <v/>
      </c>
      <c r="P267" s="51" t="str">
        <f t="shared" si="30"/>
        <v/>
      </c>
      <c r="Q267" s="44" t="str">
        <f t="shared" si="31"/>
        <v/>
      </c>
      <c r="R267" s="44">
        <f t="shared" si="32"/>
        <v>0</v>
      </c>
      <c r="S267" s="44">
        <f t="shared" si="33"/>
        <v>0</v>
      </c>
      <c r="T267" s="38"/>
      <c r="U267" s="36"/>
      <c r="V267" s="40"/>
      <c r="W267" s="41" t="str">
        <f t="array" ref="W267">IF(LEFT($F267,2)="ST",SUM(IF(($V267&gt;='Támogatások 2014'!$I$2:$I$7)*($V267&lt;='Támogatások 2014'!$J$2:$J$7),'Támogatások 2014'!$K$2:$K$7,0)),"")</f>
        <v/>
      </c>
      <c r="X267" s="41" t="str">
        <f t="shared" si="34"/>
        <v/>
      </c>
    </row>
    <row r="268" spans="1:24" ht="15.75" x14ac:dyDescent="0.25">
      <c r="A268" s="39"/>
      <c r="B268" s="39"/>
      <c r="C268" s="56"/>
      <c r="D268" s="55"/>
      <c r="E268" s="39"/>
      <c r="F268" s="36"/>
      <c r="G268" s="36"/>
      <c r="H268" s="43" t="str">
        <f>IF(F268="SMS",IFERROR(VLOOKUP($G268,'Támogatások 2014'!$B:$F,2,FALSE),""),IF($F268="SMP",IFERROR(VLOOKUP($G268,'Támogatások 2014'!$B:$F,3,FALSE),""),""))</f>
        <v/>
      </c>
      <c r="I268" s="43" t="str">
        <f>IF(LEFT($F268,2)="ST",IFERROR(VLOOKUP($G268,'Támogatások 2014'!$B:$F,4,FALSE),""),"")</f>
        <v/>
      </c>
      <c r="J268" s="43" t="str">
        <f>IF(LEFT($F268,2)="ST",IFERROR(VLOOKUP($G268,'Támogatások 2014'!$B:$F,5,FALSE),""),"")</f>
        <v/>
      </c>
      <c r="K268" s="37"/>
      <c r="L268" s="37"/>
      <c r="M268" s="44" t="str">
        <f t="shared" si="28"/>
        <v/>
      </c>
      <c r="N268" s="50"/>
      <c r="O268" s="44" t="str">
        <f t="shared" si="29"/>
        <v/>
      </c>
      <c r="P268" s="51" t="str">
        <f t="shared" si="30"/>
        <v/>
      </c>
      <c r="Q268" s="44" t="str">
        <f t="shared" si="31"/>
        <v/>
      </c>
      <c r="R268" s="44">
        <f t="shared" si="32"/>
        <v>0</v>
      </c>
      <c r="S268" s="44">
        <f t="shared" si="33"/>
        <v>0</v>
      </c>
      <c r="T268" s="38"/>
      <c r="U268" s="36"/>
      <c r="V268" s="40"/>
      <c r="W268" s="41" t="str">
        <f t="array" ref="W268">IF(LEFT($F268,2)="ST",SUM(IF(($V268&gt;='Támogatások 2014'!$I$2:$I$7)*($V268&lt;='Támogatások 2014'!$J$2:$J$7),'Támogatások 2014'!$K$2:$K$7,0)),"")</f>
        <v/>
      </c>
      <c r="X268" s="41" t="str">
        <f t="shared" si="34"/>
        <v/>
      </c>
    </row>
    <row r="269" spans="1:24" ht="15.75" x14ac:dyDescent="0.25">
      <c r="A269" s="39"/>
      <c r="B269" s="39"/>
      <c r="C269" s="56"/>
      <c r="D269" s="55"/>
      <c r="E269" s="39"/>
      <c r="F269" s="36"/>
      <c r="G269" s="36"/>
      <c r="H269" s="43" t="str">
        <f>IF(F269="SMS",IFERROR(VLOOKUP($G269,'Támogatások 2014'!$B:$F,2,FALSE),""),IF($F269="SMP",IFERROR(VLOOKUP($G269,'Támogatások 2014'!$B:$F,3,FALSE),""),""))</f>
        <v/>
      </c>
      <c r="I269" s="43" t="str">
        <f>IF(LEFT($F269,2)="ST",IFERROR(VLOOKUP($G269,'Támogatások 2014'!$B:$F,4,FALSE),""),"")</f>
        <v/>
      </c>
      <c r="J269" s="43" t="str">
        <f>IF(LEFT($F269,2)="ST",IFERROR(VLOOKUP($G269,'Támogatások 2014'!$B:$F,5,FALSE),""),"")</f>
        <v/>
      </c>
      <c r="K269" s="37"/>
      <c r="L269" s="37"/>
      <c r="M269" s="44" t="str">
        <f t="shared" si="28"/>
        <v/>
      </c>
      <c r="N269" s="50"/>
      <c r="O269" s="44" t="str">
        <f t="shared" si="29"/>
        <v/>
      </c>
      <c r="P269" s="51" t="str">
        <f t="shared" si="30"/>
        <v/>
      </c>
      <c r="Q269" s="44" t="str">
        <f t="shared" si="31"/>
        <v/>
      </c>
      <c r="R269" s="44">
        <f t="shared" si="32"/>
        <v>0</v>
      </c>
      <c r="S269" s="44">
        <f t="shared" si="33"/>
        <v>0</v>
      </c>
      <c r="T269" s="38"/>
      <c r="U269" s="36"/>
      <c r="V269" s="40"/>
      <c r="W269" s="41" t="str">
        <f t="array" ref="W269">IF(LEFT($F269,2)="ST",SUM(IF(($V269&gt;='Támogatások 2014'!$I$2:$I$7)*($V269&lt;='Támogatások 2014'!$J$2:$J$7),'Támogatások 2014'!$K$2:$K$7,0)),"")</f>
        <v/>
      </c>
      <c r="X269" s="41" t="str">
        <f t="shared" si="34"/>
        <v/>
      </c>
    </row>
    <row r="270" spans="1:24" ht="15.75" x14ac:dyDescent="0.25">
      <c r="A270" s="39"/>
      <c r="B270" s="39"/>
      <c r="C270" s="56"/>
      <c r="D270" s="55"/>
      <c r="E270" s="39"/>
      <c r="F270" s="36"/>
      <c r="G270" s="36"/>
      <c r="H270" s="43" t="str">
        <f>IF(F270="SMS",IFERROR(VLOOKUP($G270,'Támogatások 2014'!$B:$F,2,FALSE),""),IF($F270="SMP",IFERROR(VLOOKUP($G270,'Támogatások 2014'!$B:$F,3,FALSE),""),""))</f>
        <v/>
      </c>
      <c r="I270" s="43" t="str">
        <f>IF(LEFT($F270,2)="ST",IFERROR(VLOOKUP($G270,'Támogatások 2014'!$B:$F,4,FALSE),""),"")</f>
        <v/>
      </c>
      <c r="J270" s="43" t="str">
        <f>IF(LEFT($F270,2)="ST",IFERROR(VLOOKUP($G270,'Támogatások 2014'!$B:$F,5,FALSE),""),"")</f>
        <v/>
      </c>
      <c r="K270" s="37"/>
      <c r="L270" s="37"/>
      <c r="M270" s="44" t="str">
        <f t="shared" si="28"/>
        <v/>
      </c>
      <c r="N270" s="50"/>
      <c r="O270" s="44" t="str">
        <f t="shared" si="29"/>
        <v/>
      </c>
      <c r="P270" s="51" t="str">
        <f t="shared" si="30"/>
        <v/>
      </c>
      <c r="Q270" s="44" t="str">
        <f t="shared" si="31"/>
        <v/>
      </c>
      <c r="R270" s="44">
        <f t="shared" si="32"/>
        <v>0</v>
      </c>
      <c r="S270" s="44">
        <f t="shared" si="33"/>
        <v>0</v>
      </c>
      <c r="T270" s="38"/>
      <c r="U270" s="36"/>
      <c r="V270" s="40"/>
      <c r="W270" s="41" t="str">
        <f t="array" ref="W270">IF(LEFT($F270,2)="ST",SUM(IF(($V270&gt;='Támogatások 2014'!$I$2:$I$7)*($V270&lt;='Támogatások 2014'!$J$2:$J$7),'Támogatások 2014'!$K$2:$K$7,0)),"")</f>
        <v/>
      </c>
      <c r="X270" s="41" t="str">
        <f t="shared" si="34"/>
        <v/>
      </c>
    </row>
    <row r="271" spans="1:24" ht="15.75" x14ac:dyDescent="0.25">
      <c r="A271" s="39"/>
      <c r="B271" s="39"/>
      <c r="C271" s="56"/>
      <c r="D271" s="55"/>
      <c r="E271" s="39"/>
      <c r="F271" s="36"/>
      <c r="G271" s="36"/>
      <c r="H271" s="43" t="str">
        <f>IF(F271="SMS",IFERROR(VLOOKUP($G271,'Támogatások 2014'!$B:$F,2,FALSE),""),IF($F271="SMP",IFERROR(VLOOKUP($G271,'Támogatások 2014'!$B:$F,3,FALSE),""),""))</f>
        <v/>
      </c>
      <c r="I271" s="43" t="str">
        <f>IF(LEFT($F271,2)="ST",IFERROR(VLOOKUP($G271,'Támogatások 2014'!$B:$F,4,FALSE),""),"")</f>
        <v/>
      </c>
      <c r="J271" s="43" t="str">
        <f>IF(LEFT($F271,2)="ST",IFERROR(VLOOKUP($G271,'Támogatások 2014'!$B:$F,5,FALSE),""),"")</f>
        <v/>
      </c>
      <c r="K271" s="37"/>
      <c r="L271" s="37"/>
      <c r="M271" s="44" t="str">
        <f t="shared" si="28"/>
        <v/>
      </c>
      <c r="N271" s="50"/>
      <c r="O271" s="44" t="str">
        <f t="shared" si="29"/>
        <v/>
      </c>
      <c r="P271" s="51" t="str">
        <f t="shared" si="30"/>
        <v/>
      </c>
      <c r="Q271" s="44" t="str">
        <f t="shared" si="31"/>
        <v/>
      </c>
      <c r="R271" s="44">
        <f t="shared" si="32"/>
        <v>0</v>
      </c>
      <c r="S271" s="44">
        <f t="shared" si="33"/>
        <v>0</v>
      </c>
      <c r="T271" s="38"/>
      <c r="U271" s="36"/>
      <c r="V271" s="40"/>
      <c r="W271" s="41" t="str">
        <f t="array" ref="W271">IF(LEFT($F271,2)="ST",SUM(IF(($V271&gt;='Támogatások 2014'!$I$2:$I$7)*($V271&lt;='Támogatások 2014'!$J$2:$J$7),'Támogatások 2014'!$K$2:$K$7,0)),"")</f>
        <v/>
      </c>
      <c r="X271" s="41" t="str">
        <f t="shared" si="34"/>
        <v/>
      </c>
    </row>
    <row r="272" spans="1:24" ht="15.75" x14ac:dyDescent="0.25">
      <c r="A272" s="39"/>
      <c r="B272" s="39"/>
      <c r="C272" s="56"/>
      <c r="D272" s="55"/>
      <c r="E272" s="39"/>
      <c r="F272" s="36"/>
      <c r="G272" s="36"/>
      <c r="H272" s="43" t="str">
        <f>IF(F272="SMS",IFERROR(VLOOKUP($G272,'Támogatások 2014'!$B:$F,2,FALSE),""),IF($F272="SMP",IFERROR(VLOOKUP($G272,'Támogatások 2014'!$B:$F,3,FALSE),""),""))</f>
        <v/>
      </c>
      <c r="I272" s="43" t="str">
        <f>IF(LEFT($F272,2)="ST",IFERROR(VLOOKUP($G272,'Támogatások 2014'!$B:$F,4,FALSE),""),"")</f>
        <v/>
      </c>
      <c r="J272" s="43" t="str">
        <f>IF(LEFT($F272,2)="ST",IFERROR(VLOOKUP($G272,'Támogatások 2014'!$B:$F,5,FALSE),""),"")</f>
        <v/>
      </c>
      <c r="K272" s="37"/>
      <c r="L272" s="37"/>
      <c r="M272" s="44" t="str">
        <f t="shared" si="28"/>
        <v/>
      </c>
      <c r="N272" s="50"/>
      <c r="O272" s="44" t="str">
        <f t="shared" si="29"/>
        <v/>
      </c>
      <c r="P272" s="51" t="str">
        <f t="shared" si="30"/>
        <v/>
      </c>
      <c r="Q272" s="44" t="str">
        <f t="shared" si="31"/>
        <v/>
      </c>
      <c r="R272" s="44">
        <f t="shared" si="32"/>
        <v>0</v>
      </c>
      <c r="S272" s="44">
        <f t="shared" si="33"/>
        <v>0</v>
      </c>
      <c r="T272" s="38"/>
      <c r="U272" s="36"/>
      <c r="V272" s="40"/>
      <c r="W272" s="41" t="str">
        <f t="array" ref="W272">IF(LEFT($F272,2)="ST",SUM(IF(($V272&gt;='Támogatások 2014'!$I$2:$I$7)*($V272&lt;='Támogatások 2014'!$J$2:$J$7),'Támogatások 2014'!$K$2:$K$7,0)),"")</f>
        <v/>
      </c>
      <c r="X272" s="41" t="str">
        <f t="shared" si="34"/>
        <v/>
      </c>
    </row>
    <row r="273" spans="1:24" ht="15.75" x14ac:dyDescent="0.25">
      <c r="A273" s="39"/>
      <c r="B273" s="39"/>
      <c r="C273" s="56"/>
      <c r="D273" s="55"/>
      <c r="E273" s="39"/>
      <c r="F273" s="36"/>
      <c r="G273" s="36"/>
      <c r="H273" s="43" t="str">
        <f>IF(F273="SMS",IFERROR(VLOOKUP($G273,'Támogatások 2014'!$B:$F,2,FALSE),""),IF($F273="SMP",IFERROR(VLOOKUP($G273,'Támogatások 2014'!$B:$F,3,FALSE),""),""))</f>
        <v/>
      </c>
      <c r="I273" s="43" t="str">
        <f>IF(LEFT($F273,2)="ST",IFERROR(VLOOKUP($G273,'Támogatások 2014'!$B:$F,4,FALSE),""),"")</f>
        <v/>
      </c>
      <c r="J273" s="43" t="str">
        <f>IF(LEFT($F273,2)="ST",IFERROR(VLOOKUP($G273,'Támogatások 2014'!$B:$F,5,FALSE),""),"")</f>
        <v/>
      </c>
      <c r="K273" s="37"/>
      <c r="L273" s="37"/>
      <c r="M273" s="44" t="str">
        <f t="shared" si="28"/>
        <v/>
      </c>
      <c r="N273" s="50"/>
      <c r="O273" s="44" t="str">
        <f t="shared" si="29"/>
        <v/>
      </c>
      <c r="P273" s="51" t="str">
        <f t="shared" si="30"/>
        <v/>
      </c>
      <c r="Q273" s="44" t="str">
        <f t="shared" si="31"/>
        <v/>
      </c>
      <c r="R273" s="44">
        <f t="shared" si="32"/>
        <v>0</v>
      </c>
      <c r="S273" s="44">
        <f t="shared" si="33"/>
        <v>0</v>
      </c>
      <c r="T273" s="38"/>
      <c r="U273" s="36"/>
      <c r="V273" s="40"/>
      <c r="W273" s="41" t="str">
        <f t="array" ref="W273">IF(LEFT($F273,2)="ST",SUM(IF(($V273&gt;='Támogatások 2014'!$I$2:$I$7)*($V273&lt;='Támogatások 2014'!$J$2:$J$7),'Támogatások 2014'!$K$2:$K$7,0)),"")</f>
        <v/>
      </c>
      <c r="X273" s="41" t="str">
        <f t="shared" si="34"/>
        <v/>
      </c>
    </row>
    <row r="274" spans="1:24" ht="15.75" x14ac:dyDescent="0.25">
      <c r="A274" s="39"/>
      <c r="B274" s="39"/>
      <c r="C274" s="56"/>
      <c r="D274" s="55"/>
      <c r="E274" s="39"/>
      <c r="F274" s="36"/>
      <c r="G274" s="36"/>
      <c r="H274" s="43" t="str">
        <f>IF(F274="SMS",IFERROR(VLOOKUP($G274,'Támogatások 2014'!$B:$F,2,FALSE),""),IF($F274="SMP",IFERROR(VLOOKUP($G274,'Támogatások 2014'!$B:$F,3,FALSE),""),""))</f>
        <v/>
      </c>
      <c r="I274" s="43" t="str">
        <f>IF(LEFT($F274,2)="ST",IFERROR(VLOOKUP($G274,'Támogatások 2014'!$B:$F,4,FALSE),""),"")</f>
        <v/>
      </c>
      <c r="J274" s="43" t="str">
        <f>IF(LEFT($F274,2)="ST",IFERROR(VLOOKUP($G274,'Támogatások 2014'!$B:$F,5,FALSE),""),"")</f>
        <v/>
      </c>
      <c r="K274" s="37"/>
      <c r="L274" s="37"/>
      <c r="M274" s="44" t="str">
        <f t="shared" si="28"/>
        <v/>
      </c>
      <c r="N274" s="50"/>
      <c r="O274" s="44" t="str">
        <f t="shared" si="29"/>
        <v/>
      </c>
      <c r="P274" s="51" t="str">
        <f t="shared" si="30"/>
        <v/>
      </c>
      <c r="Q274" s="44" t="str">
        <f t="shared" si="31"/>
        <v/>
      </c>
      <c r="R274" s="44">
        <f t="shared" si="32"/>
        <v>0</v>
      </c>
      <c r="S274" s="44">
        <f t="shared" si="33"/>
        <v>0</v>
      </c>
      <c r="T274" s="38"/>
      <c r="U274" s="36"/>
      <c r="V274" s="40"/>
      <c r="W274" s="41" t="str">
        <f t="array" ref="W274">IF(LEFT($F274,2)="ST",SUM(IF(($V274&gt;='Támogatások 2014'!$I$2:$I$7)*($V274&lt;='Támogatások 2014'!$J$2:$J$7),'Támogatások 2014'!$K$2:$K$7,0)),"")</f>
        <v/>
      </c>
      <c r="X274" s="41" t="str">
        <f t="shared" si="34"/>
        <v/>
      </c>
    </row>
    <row r="275" spans="1:24" ht="15.75" x14ac:dyDescent="0.25">
      <c r="A275" s="39"/>
      <c r="B275" s="39"/>
      <c r="C275" s="56"/>
      <c r="D275" s="55"/>
      <c r="E275" s="39"/>
      <c r="F275" s="36"/>
      <c r="G275" s="36"/>
      <c r="H275" s="43" t="str">
        <f>IF(F275="SMS",IFERROR(VLOOKUP($G275,'Támogatások 2014'!$B:$F,2,FALSE),""),IF($F275="SMP",IFERROR(VLOOKUP($G275,'Támogatások 2014'!$B:$F,3,FALSE),""),""))</f>
        <v/>
      </c>
      <c r="I275" s="43" t="str">
        <f>IF(LEFT($F275,2)="ST",IFERROR(VLOOKUP($G275,'Támogatások 2014'!$B:$F,4,FALSE),""),"")</f>
        <v/>
      </c>
      <c r="J275" s="43" t="str">
        <f>IF(LEFT($F275,2)="ST",IFERROR(VLOOKUP($G275,'Támogatások 2014'!$B:$F,5,FALSE),""),"")</f>
        <v/>
      </c>
      <c r="K275" s="37"/>
      <c r="L275" s="37"/>
      <c r="M275" s="44" t="str">
        <f t="shared" si="28"/>
        <v/>
      </c>
      <c r="N275" s="50"/>
      <c r="O275" s="44" t="str">
        <f t="shared" si="29"/>
        <v/>
      </c>
      <c r="P275" s="51" t="str">
        <f t="shared" si="30"/>
        <v/>
      </c>
      <c r="Q275" s="44" t="str">
        <f t="shared" si="31"/>
        <v/>
      </c>
      <c r="R275" s="44">
        <f t="shared" si="32"/>
        <v>0</v>
      </c>
      <c r="S275" s="44">
        <f t="shared" si="33"/>
        <v>0</v>
      </c>
      <c r="T275" s="38"/>
      <c r="U275" s="36"/>
      <c r="V275" s="40"/>
      <c r="W275" s="41" t="str">
        <f t="array" ref="W275">IF(LEFT($F275,2)="ST",SUM(IF(($V275&gt;='Támogatások 2014'!$I$2:$I$7)*($V275&lt;='Támogatások 2014'!$J$2:$J$7),'Támogatások 2014'!$K$2:$K$7,0)),"")</f>
        <v/>
      </c>
      <c r="X275" s="41" t="str">
        <f t="shared" si="34"/>
        <v/>
      </c>
    </row>
    <row r="276" spans="1:24" ht="15.75" x14ac:dyDescent="0.25">
      <c r="A276" s="39"/>
      <c r="B276" s="39"/>
      <c r="C276" s="56"/>
      <c r="D276" s="55"/>
      <c r="E276" s="39"/>
      <c r="F276" s="36"/>
      <c r="G276" s="36"/>
      <c r="H276" s="43" t="str">
        <f>IF(F276="SMS",IFERROR(VLOOKUP($G276,'Támogatások 2014'!$B:$F,2,FALSE),""),IF($F276="SMP",IFERROR(VLOOKUP($G276,'Támogatások 2014'!$B:$F,3,FALSE),""),""))</f>
        <v/>
      </c>
      <c r="I276" s="43" t="str">
        <f>IF(LEFT($F276,2)="ST",IFERROR(VLOOKUP($G276,'Támogatások 2014'!$B:$F,4,FALSE),""),"")</f>
        <v/>
      </c>
      <c r="J276" s="43" t="str">
        <f>IF(LEFT($F276,2)="ST",IFERROR(VLOOKUP($G276,'Támogatások 2014'!$B:$F,5,FALSE),""),"")</f>
        <v/>
      </c>
      <c r="K276" s="37"/>
      <c r="L276" s="37"/>
      <c r="M276" s="44" t="str">
        <f t="shared" si="28"/>
        <v/>
      </c>
      <c r="N276" s="50"/>
      <c r="O276" s="44" t="str">
        <f t="shared" si="29"/>
        <v/>
      </c>
      <c r="P276" s="51" t="str">
        <f t="shared" si="30"/>
        <v/>
      </c>
      <c r="Q276" s="44" t="str">
        <f t="shared" si="31"/>
        <v/>
      </c>
      <c r="R276" s="44">
        <f t="shared" si="32"/>
        <v>0</v>
      </c>
      <c r="S276" s="44">
        <f t="shared" si="33"/>
        <v>0</v>
      </c>
      <c r="T276" s="38"/>
      <c r="U276" s="36"/>
      <c r="V276" s="40"/>
      <c r="W276" s="41" t="str">
        <f t="array" ref="W276">IF(LEFT($F276,2)="ST",SUM(IF(($V276&gt;='Támogatások 2014'!$I$2:$I$7)*($V276&lt;='Támogatások 2014'!$J$2:$J$7),'Támogatások 2014'!$K$2:$K$7,0)),"")</f>
        <v/>
      </c>
      <c r="X276" s="41" t="str">
        <f t="shared" si="34"/>
        <v/>
      </c>
    </row>
    <row r="277" spans="1:24" ht="15.75" x14ac:dyDescent="0.25">
      <c r="A277" s="39"/>
      <c r="B277" s="39"/>
      <c r="C277" s="56"/>
      <c r="D277" s="55"/>
      <c r="E277" s="39"/>
      <c r="F277" s="36"/>
      <c r="G277" s="36"/>
      <c r="H277" s="43" t="str">
        <f>IF(F277="SMS",IFERROR(VLOOKUP($G277,'Támogatások 2014'!$B:$F,2,FALSE),""),IF($F277="SMP",IFERROR(VLOOKUP($G277,'Támogatások 2014'!$B:$F,3,FALSE),""),""))</f>
        <v/>
      </c>
      <c r="I277" s="43" t="str">
        <f>IF(LEFT($F277,2)="ST",IFERROR(VLOOKUP($G277,'Támogatások 2014'!$B:$F,4,FALSE),""),"")</f>
        <v/>
      </c>
      <c r="J277" s="43" t="str">
        <f>IF(LEFT($F277,2)="ST",IFERROR(VLOOKUP($G277,'Támogatások 2014'!$B:$F,5,FALSE),""),"")</f>
        <v/>
      </c>
      <c r="K277" s="37"/>
      <c r="L277" s="37"/>
      <c r="M277" s="44" t="str">
        <f t="shared" si="28"/>
        <v/>
      </c>
      <c r="N277" s="50"/>
      <c r="O277" s="44" t="str">
        <f t="shared" si="29"/>
        <v/>
      </c>
      <c r="P277" s="51" t="str">
        <f t="shared" si="30"/>
        <v/>
      </c>
      <c r="Q277" s="44" t="str">
        <f t="shared" si="31"/>
        <v/>
      </c>
      <c r="R277" s="44">
        <f t="shared" si="32"/>
        <v>0</v>
      </c>
      <c r="S277" s="44">
        <f t="shared" si="33"/>
        <v>0</v>
      </c>
      <c r="T277" s="38"/>
      <c r="U277" s="36"/>
      <c r="V277" s="40"/>
      <c r="W277" s="41" t="str">
        <f t="array" ref="W277">IF(LEFT($F277,2)="ST",SUM(IF(($V277&gt;='Támogatások 2014'!$I$2:$I$7)*($V277&lt;='Támogatások 2014'!$J$2:$J$7),'Támogatások 2014'!$K$2:$K$7,0)),"")</f>
        <v/>
      </c>
      <c r="X277" s="41" t="str">
        <f t="shared" si="34"/>
        <v/>
      </c>
    </row>
    <row r="278" spans="1:24" ht="15.75" x14ac:dyDescent="0.25">
      <c r="A278" s="39"/>
      <c r="B278" s="39"/>
      <c r="C278" s="56"/>
      <c r="D278" s="55"/>
      <c r="E278" s="39"/>
      <c r="F278" s="36"/>
      <c r="G278" s="36"/>
      <c r="H278" s="43" t="str">
        <f>IF(F278="SMS",IFERROR(VLOOKUP($G278,'Támogatások 2014'!$B:$F,2,FALSE),""),IF($F278="SMP",IFERROR(VLOOKUP($G278,'Támogatások 2014'!$B:$F,3,FALSE),""),""))</f>
        <v/>
      </c>
      <c r="I278" s="43" t="str">
        <f>IF(LEFT($F278,2)="ST",IFERROR(VLOOKUP($G278,'Támogatások 2014'!$B:$F,4,FALSE),""),"")</f>
        <v/>
      </c>
      <c r="J278" s="43" t="str">
        <f>IF(LEFT($F278,2)="ST",IFERROR(VLOOKUP($G278,'Támogatások 2014'!$B:$F,5,FALSE),""),"")</f>
        <v/>
      </c>
      <c r="K278" s="37"/>
      <c r="L278" s="37"/>
      <c r="M278" s="44" t="str">
        <f t="shared" si="28"/>
        <v/>
      </c>
      <c r="N278" s="50"/>
      <c r="O278" s="44" t="str">
        <f t="shared" si="29"/>
        <v/>
      </c>
      <c r="P278" s="51" t="str">
        <f t="shared" si="30"/>
        <v/>
      </c>
      <c r="Q278" s="44" t="str">
        <f t="shared" si="31"/>
        <v/>
      </c>
      <c r="R278" s="44">
        <f t="shared" si="32"/>
        <v>0</v>
      </c>
      <c r="S278" s="44">
        <f t="shared" si="33"/>
        <v>0</v>
      </c>
      <c r="T278" s="38"/>
      <c r="U278" s="36"/>
      <c r="V278" s="40"/>
      <c r="W278" s="41" t="str">
        <f t="array" ref="W278">IF(LEFT($F278,2)="ST",SUM(IF(($V278&gt;='Támogatások 2014'!$I$2:$I$7)*($V278&lt;='Támogatások 2014'!$J$2:$J$7),'Támogatások 2014'!$K$2:$K$7,0)),"")</f>
        <v/>
      </c>
      <c r="X278" s="41" t="str">
        <f t="shared" si="34"/>
        <v/>
      </c>
    </row>
    <row r="279" spans="1:24" ht="15.75" x14ac:dyDescent="0.25">
      <c r="A279" s="39"/>
      <c r="B279" s="39"/>
      <c r="C279" s="56"/>
      <c r="D279" s="55"/>
      <c r="E279" s="39"/>
      <c r="F279" s="36"/>
      <c r="G279" s="36"/>
      <c r="H279" s="43" t="str">
        <f>IF(F279="SMS",IFERROR(VLOOKUP($G279,'Támogatások 2014'!$B:$F,2,FALSE),""),IF($F279="SMP",IFERROR(VLOOKUP($G279,'Támogatások 2014'!$B:$F,3,FALSE),""),""))</f>
        <v/>
      </c>
      <c r="I279" s="43" t="str">
        <f>IF(LEFT($F279,2)="ST",IFERROR(VLOOKUP($G279,'Támogatások 2014'!$B:$F,4,FALSE),""),"")</f>
        <v/>
      </c>
      <c r="J279" s="43" t="str">
        <f>IF(LEFT($F279,2)="ST",IFERROR(VLOOKUP($G279,'Támogatások 2014'!$B:$F,5,FALSE),""),"")</f>
        <v/>
      </c>
      <c r="K279" s="37"/>
      <c r="L279" s="37"/>
      <c r="M279" s="44" t="str">
        <f t="shared" si="28"/>
        <v/>
      </c>
      <c r="N279" s="50"/>
      <c r="O279" s="44" t="str">
        <f t="shared" si="29"/>
        <v/>
      </c>
      <c r="P279" s="51" t="str">
        <f t="shared" si="30"/>
        <v/>
      </c>
      <c r="Q279" s="44" t="str">
        <f t="shared" si="31"/>
        <v/>
      </c>
      <c r="R279" s="44">
        <f t="shared" si="32"/>
        <v>0</v>
      </c>
      <c r="S279" s="44">
        <f t="shared" si="33"/>
        <v>0</v>
      </c>
      <c r="T279" s="38"/>
      <c r="U279" s="36"/>
      <c r="V279" s="40"/>
      <c r="W279" s="41" t="str">
        <f t="array" ref="W279">IF(LEFT($F279,2)="ST",SUM(IF(($V279&gt;='Támogatások 2014'!$I$2:$I$7)*($V279&lt;='Támogatások 2014'!$J$2:$J$7),'Támogatások 2014'!$K$2:$K$7,0)),"")</f>
        <v/>
      </c>
      <c r="X279" s="41" t="str">
        <f t="shared" si="34"/>
        <v/>
      </c>
    </row>
    <row r="280" spans="1:24" ht="15.75" x14ac:dyDescent="0.25">
      <c r="A280" s="39"/>
      <c r="B280" s="39"/>
      <c r="C280" s="56"/>
      <c r="D280" s="55"/>
      <c r="E280" s="39"/>
      <c r="F280" s="36"/>
      <c r="G280" s="36"/>
      <c r="H280" s="43" t="str">
        <f>IF(F280="SMS",IFERROR(VLOOKUP($G280,'Támogatások 2014'!$B:$F,2,FALSE),""),IF($F280="SMP",IFERROR(VLOOKUP($G280,'Támogatások 2014'!$B:$F,3,FALSE),""),""))</f>
        <v/>
      </c>
      <c r="I280" s="43" t="str">
        <f>IF(LEFT($F280,2)="ST",IFERROR(VLOOKUP($G280,'Támogatások 2014'!$B:$F,4,FALSE),""),"")</f>
        <v/>
      </c>
      <c r="J280" s="43" t="str">
        <f>IF(LEFT($F280,2)="ST",IFERROR(VLOOKUP($G280,'Támogatások 2014'!$B:$F,5,FALSE),""),"")</f>
        <v/>
      </c>
      <c r="K280" s="37"/>
      <c r="L280" s="37"/>
      <c r="M280" s="44" t="str">
        <f t="shared" si="28"/>
        <v/>
      </c>
      <c r="N280" s="50"/>
      <c r="O280" s="44" t="str">
        <f t="shared" si="29"/>
        <v/>
      </c>
      <c r="P280" s="51" t="str">
        <f t="shared" si="30"/>
        <v/>
      </c>
      <c r="Q280" s="44" t="str">
        <f t="shared" si="31"/>
        <v/>
      </c>
      <c r="R280" s="44">
        <f t="shared" si="32"/>
        <v>0</v>
      </c>
      <c r="S280" s="44">
        <f t="shared" si="33"/>
        <v>0</v>
      </c>
      <c r="T280" s="38"/>
      <c r="U280" s="36"/>
      <c r="V280" s="40"/>
      <c r="W280" s="41" t="str">
        <f t="array" ref="W280">IF(LEFT($F280,2)="ST",SUM(IF(($V280&gt;='Támogatások 2014'!$I$2:$I$7)*($V280&lt;='Támogatások 2014'!$J$2:$J$7),'Támogatások 2014'!$K$2:$K$7,0)),"")</f>
        <v/>
      </c>
      <c r="X280" s="41" t="str">
        <f t="shared" si="34"/>
        <v/>
      </c>
    </row>
    <row r="281" spans="1:24" ht="15.75" x14ac:dyDescent="0.25">
      <c r="A281" s="39"/>
      <c r="B281" s="39"/>
      <c r="C281" s="56"/>
      <c r="D281" s="55"/>
      <c r="E281" s="39"/>
      <c r="F281" s="36"/>
      <c r="G281" s="36"/>
      <c r="H281" s="43" t="str">
        <f>IF(F281="SMS",IFERROR(VLOOKUP($G281,'Támogatások 2014'!$B:$F,2,FALSE),""),IF($F281="SMP",IFERROR(VLOOKUP($G281,'Támogatások 2014'!$B:$F,3,FALSE),""),""))</f>
        <v/>
      </c>
      <c r="I281" s="43" t="str">
        <f>IF(LEFT($F281,2)="ST",IFERROR(VLOOKUP($G281,'Támogatások 2014'!$B:$F,4,FALSE),""),"")</f>
        <v/>
      </c>
      <c r="J281" s="43" t="str">
        <f>IF(LEFT($F281,2)="ST",IFERROR(VLOOKUP($G281,'Támogatások 2014'!$B:$F,5,FALSE),""),"")</f>
        <v/>
      </c>
      <c r="K281" s="37"/>
      <c r="L281" s="37"/>
      <c r="M281" s="44" t="str">
        <f t="shared" si="28"/>
        <v/>
      </c>
      <c r="N281" s="50"/>
      <c r="O281" s="44" t="str">
        <f t="shared" si="29"/>
        <v/>
      </c>
      <c r="P281" s="51" t="str">
        <f t="shared" si="30"/>
        <v/>
      </c>
      <c r="Q281" s="44" t="str">
        <f t="shared" si="31"/>
        <v/>
      </c>
      <c r="R281" s="44">
        <f t="shared" si="32"/>
        <v>0</v>
      </c>
      <c r="S281" s="44">
        <f t="shared" si="33"/>
        <v>0</v>
      </c>
      <c r="T281" s="38"/>
      <c r="U281" s="36"/>
      <c r="V281" s="40"/>
      <c r="W281" s="41" t="str">
        <f t="array" ref="W281">IF(LEFT($F281,2)="ST",SUM(IF(($V281&gt;='Támogatások 2014'!$I$2:$I$7)*($V281&lt;='Támogatások 2014'!$J$2:$J$7),'Támogatások 2014'!$K$2:$K$7,0)),"")</f>
        <v/>
      </c>
      <c r="X281" s="41" t="str">
        <f t="shared" si="34"/>
        <v/>
      </c>
    </row>
    <row r="282" spans="1:24" ht="15.75" x14ac:dyDescent="0.25">
      <c r="A282" s="39"/>
      <c r="B282" s="39"/>
      <c r="C282" s="56"/>
      <c r="D282" s="55"/>
      <c r="E282" s="39"/>
      <c r="F282" s="36"/>
      <c r="G282" s="36"/>
      <c r="H282" s="43" t="str">
        <f>IF(F282="SMS",IFERROR(VLOOKUP($G282,'Támogatások 2014'!$B:$F,2,FALSE),""),IF($F282="SMP",IFERROR(VLOOKUP($G282,'Támogatások 2014'!$B:$F,3,FALSE),""),""))</f>
        <v/>
      </c>
      <c r="I282" s="43" t="str">
        <f>IF(LEFT($F282,2)="ST",IFERROR(VLOOKUP($G282,'Támogatások 2014'!$B:$F,4,FALSE),""),"")</f>
        <v/>
      </c>
      <c r="J282" s="43" t="str">
        <f>IF(LEFT($F282,2)="ST",IFERROR(VLOOKUP($G282,'Támogatások 2014'!$B:$F,5,FALSE),""),"")</f>
        <v/>
      </c>
      <c r="K282" s="37"/>
      <c r="L282" s="37"/>
      <c r="M282" s="44" t="str">
        <f t="shared" si="28"/>
        <v/>
      </c>
      <c r="N282" s="50"/>
      <c r="O282" s="44" t="str">
        <f t="shared" si="29"/>
        <v/>
      </c>
      <c r="P282" s="51" t="str">
        <f t="shared" si="30"/>
        <v/>
      </c>
      <c r="Q282" s="44" t="str">
        <f t="shared" si="31"/>
        <v/>
      </c>
      <c r="R282" s="44">
        <f t="shared" si="32"/>
        <v>0</v>
      </c>
      <c r="S282" s="44">
        <f t="shared" si="33"/>
        <v>0</v>
      </c>
      <c r="T282" s="38"/>
      <c r="U282" s="36"/>
      <c r="V282" s="40"/>
      <c r="W282" s="41" t="str">
        <f t="array" ref="W282">IF(LEFT($F282,2)="ST",SUM(IF(($V282&gt;='Támogatások 2014'!$I$2:$I$7)*($V282&lt;='Támogatások 2014'!$J$2:$J$7),'Támogatások 2014'!$K$2:$K$7,0)),"")</f>
        <v/>
      </c>
      <c r="X282" s="41" t="str">
        <f t="shared" si="34"/>
        <v/>
      </c>
    </row>
    <row r="283" spans="1:24" ht="15.75" x14ac:dyDescent="0.25">
      <c r="A283" s="39"/>
      <c r="B283" s="39"/>
      <c r="C283" s="56"/>
      <c r="D283" s="55"/>
      <c r="E283" s="39"/>
      <c r="F283" s="36"/>
      <c r="G283" s="36"/>
      <c r="H283" s="43" t="str">
        <f>IF(F283="SMS",IFERROR(VLOOKUP($G283,'Támogatások 2014'!$B:$F,2,FALSE),""),IF($F283="SMP",IFERROR(VLOOKUP($G283,'Támogatások 2014'!$B:$F,3,FALSE),""),""))</f>
        <v/>
      </c>
      <c r="I283" s="43" t="str">
        <f>IF(LEFT($F283,2)="ST",IFERROR(VLOOKUP($G283,'Támogatások 2014'!$B:$F,4,FALSE),""),"")</f>
        <v/>
      </c>
      <c r="J283" s="43" t="str">
        <f>IF(LEFT($F283,2)="ST",IFERROR(VLOOKUP($G283,'Támogatások 2014'!$B:$F,5,FALSE),""),"")</f>
        <v/>
      </c>
      <c r="K283" s="37"/>
      <c r="L283" s="37"/>
      <c r="M283" s="44" t="str">
        <f t="shared" si="28"/>
        <v/>
      </c>
      <c r="N283" s="50"/>
      <c r="O283" s="44" t="str">
        <f t="shared" si="29"/>
        <v/>
      </c>
      <c r="P283" s="51" t="str">
        <f t="shared" si="30"/>
        <v/>
      </c>
      <c r="Q283" s="44" t="str">
        <f t="shared" si="31"/>
        <v/>
      </c>
      <c r="R283" s="44">
        <f t="shared" si="32"/>
        <v>0</v>
      </c>
      <c r="S283" s="44">
        <f t="shared" si="33"/>
        <v>0</v>
      </c>
      <c r="T283" s="38"/>
      <c r="U283" s="36"/>
      <c r="V283" s="40"/>
      <c r="W283" s="41" t="str">
        <f t="array" ref="W283">IF(LEFT($F283,2)="ST",SUM(IF(($V283&gt;='Támogatások 2014'!$I$2:$I$7)*($V283&lt;='Támogatások 2014'!$J$2:$J$7),'Támogatások 2014'!$K$2:$K$7,0)),"")</f>
        <v/>
      </c>
      <c r="X283" s="41" t="str">
        <f t="shared" si="34"/>
        <v/>
      </c>
    </row>
    <row r="284" spans="1:24" ht="15.75" x14ac:dyDescent="0.25">
      <c r="A284" s="39"/>
      <c r="B284" s="39"/>
      <c r="C284" s="56"/>
      <c r="D284" s="55"/>
      <c r="E284" s="39"/>
      <c r="F284" s="36"/>
      <c r="G284" s="36"/>
      <c r="H284" s="43" t="str">
        <f>IF(F284="SMS",IFERROR(VLOOKUP($G284,'Támogatások 2014'!$B:$F,2,FALSE),""),IF($F284="SMP",IFERROR(VLOOKUP($G284,'Támogatások 2014'!$B:$F,3,FALSE),""),""))</f>
        <v/>
      </c>
      <c r="I284" s="43" t="str">
        <f>IF(LEFT($F284,2)="ST",IFERROR(VLOOKUP($G284,'Támogatások 2014'!$B:$F,4,FALSE),""),"")</f>
        <v/>
      </c>
      <c r="J284" s="43" t="str">
        <f>IF(LEFT($F284,2)="ST",IFERROR(VLOOKUP($G284,'Támogatások 2014'!$B:$F,5,FALSE),""),"")</f>
        <v/>
      </c>
      <c r="K284" s="37"/>
      <c r="L284" s="37"/>
      <c r="M284" s="44" t="str">
        <f t="shared" si="28"/>
        <v/>
      </c>
      <c r="N284" s="50"/>
      <c r="O284" s="44" t="str">
        <f t="shared" si="29"/>
        <v/>
      </c>
      <c r="P284" s="51" t="str">
        <f t="shared" si="30"/>
        <v/>
      </c>
      <c r="Q284" s="44" t="str">
        <f t="shared" si="31"/>
        <v/>
      </c>
      <c r="R284" s="44">
        <f t="shared" si="32"/>
        <v>0</v>
      </c>
      <c r="S284" s="44">
        <f t="shared" si="33"/>
        <v>0</v>
      </c>
      <c r="T284" s="38"/>
      <c r="U284" s="36"/>
      <c r="V284" s="40"/>
      <c r="W284" s="41" t="str">
        <f t="array" ref="W284">IF(LEFT($F284,2)="ST",SUM(IF(($V284&gt;='Támogatások 2014'!$I$2:$I$7)*($V284&lt;='Támogatások 2014'!$J$2:$J$7),'Támogatások 2014'!$K$2:$K$7,0)),"")</f>
        <v/>
      </c>
      <c r="X284" s="41" t="str">
        <f t="shared" si="34"/>
        <v/>
      </c>
    </row>
    <row r="285" spans="1:24" ht="15.75" x14ac:dyDescent="0.25">
      <c r="A285" s="39"/>
      <c r="B285" s="39"/>
      <c r="C285" s="56"/>
      <c r="D285" s="55"/>
      <c r="E285" s="39"/>
      <c r="F285" s="36"/>
      <c r="G285" s="36"/>
      <c r="H285" s="43" t="str">
        <f>IF(F285="SMS",IFERROR(VLOOKUP($G285,'Támogatások 2014'!$B:$F,2,FALSE),""),IF($F285="SMP",IFERROR(VLOOKUP($G285,'Támogatások 2014'!$B:$F,3,FALSE),""),""))</f>
        <v/>
      </c>
      <c r="I285" s="43" t="str">
        <f>IF(LEFT($F285,2)="ST",IFERROR(VLOOKUP($G285,'Támogatások 2014'!$B:$F,4,FALSE),""),"")</f>
        <v/>
      </c>
      <c r="J285" s="43" t="str">
        <f>IF(LEFT($F285,2)="ST",IFERROR(VLOOKUP($G285,'Támogatások 2014'!$B:$F,5,FALSE),""),"")</f>
        <v/>
      </c>
      <c r="K285" s="37"/>
      <c r="L285" s="37"/>
      <c r="M285" s="44" t="str">
        <f t="shared" si="28"/>
        <v/>
      </c>
      <c r="N285" s="50"/>
      <c r="O285" s="44" t="str">
        <f t="shared" si="29"/>
        <v/>
      </c>
      <c r="P285" s="51" t="str">
        <f t="shared" si="30"/>
        <v/>
      </c>
      <c r="Q285" s="44" t="str">
        <f t="shared" si="31"/>
        <v/>
      </c>
      <c r="R285" s="44">
        <f t="shared" si="32"/>
        <v>0</v>
      </c>
      <c r="S285" s="44">
        <f t="shared" si="33"/>
        <v>0</v>
      </c>
      <c r="T285" s="38"/>
      <c r="U285" s="36"/>
      <c r="V285" s="40"/>
      <c r="W285" s="41" t="str">
        <f t="array" ref="W285">IF(LEFT($F285,2)="ST",SUM(IF(($V285&gt;='Támogatások 2014'!$I$2:$I$7)*($V285&lt;='Támogatások 2014'!$J$2:$J$7),'Támogatások 2014'!$K$2:$K$7,0)),"")</f>
        <v/>
      </c>
      <c r="X285" s="41" t="str">
        <f t="shared" si="34"/>
        <v/>
      </c>
    </row>
    <row r="286" spans="1:24" ht="15.75" x14ac:dyDescent="0.25">
      <c r="A286" s="39"/>
      <c r="B286" s="39"/>
      <c r="C286" s="56"/>
      <c r="D286" s="55"/>
      <c r="E286" s="39"/>
      <c r="F286" s="36"/>
      <c r="G286" s="36"/>
      <c r="H286" s="43" t="str">
        <f>IF(F286="SMS",IFERROR(VLOOKUP($G286,'Támogatások 2014'!$B:$F,2,FALSE),""),IF($F286="SMP",IFERROR(VLOOKUP($G286,'Támogatások 2014'!$B:$F,3,FALSE),""),""))</f>
        <v/>
      </c>
      <c r="I286" s="43" t="str">
        <f>IF(LEFT($F286,2)="ST",IFERROR(VLOOKUP($G286,'Támogatások 2014'!$B:$F,4,FALSE),""),"")</f>
        <v/>
      </c>
      <c r="J286" s="43" t="str">
        <f>IF(LEFT($F286,2)="ST",IFERROR(VLOOKUP($G286,'Támogatások 2014'!$B:$F,5,FALSE),""),"")</f>
        <v/>
      </c>
      <c r="K286" s="37"/>
      <c r="L286" s="37"/>
      <c r="M286" s="44" t="str">
        <f t="shared" si="28"/>
        <v/>
      </c>
      <c r="N286" s="50"/>
      <c r="O286" s="44" t="str">
        <f t="shared" si="29"/>
        <v/>
      </c>
      <c r="P286" s="51" t="str">
        <f t="shared" si="30"/>
        <v/>
      </c>
      <c r="Q286" s="44" t="str">
        <f t="shared" si="31"/>
        <v/>
      </c>
      <c r="R286" s="44">
        <f t="shared" si="32"/>
        <v>0</v>
      </c>
      <c r="S286" s="44">
        <f t="shared" si="33"/>
        <v>0</v>
      </c>
      <c r="T286" s="38"/>
      <c r="U286" s="36"/>
      <c r="V286" s="40"/>
      <c r="W286" s="41" t="str">
        <f t="array" ref="W286">IF(LEFT($F286,2)="ST",SUM(IF(($V286&gt;='Támogatások 2014'!$I$2:$I$7)*($V286&lt;='Támogatások 2014'!$J$2:$J$7),'Támogatások 2014'!$K$2:$K$7,0)),"")</f>
        <v/>
      </c>
      <c r="X286" s="41" t="str">
        <f t="shared" si="34"/>
        <v/>
      </c>
    </row>
    <row r="287" spans="1:24" ht="15.75" x14ac:dyDescent="0.25">
      <c r="A287" s="39"/>
      <c r="B287" s="39"/>
      <c r="C287" s="56"/>
      <c r="D287" s="55"/>
      <c r="E287" s="39"/>
      <c r="F287" s="36"/>
      <c r="G287" s="36"/>
      <c r="H287" s="43" t="str">
        <f>IF(F287="SMS",IFERROR(VLOOKUP($G287,'Támogatások 2014'!$B:$F,2,FALSE),""),IF($F287="SMP",IFERROR(VLOOKUP($G287,'Támogatások 2014'!$B:$F,3,FALSE),""),""))</f>
        <v/>
      </c>
      <c r="I287" s="43" t="str">
        <f>IF(LEFT($F287,2)="ST",IFERROR(VLOOKUP($G287,'Támogatások 2014'!$B:$F,4,FALSE),""),"")</f>
        <v/>
      </c>
      <c r="J287" s="43" t="str">
        <f>IF(LEFT($F287,2)="ST",IFERROR(VLOOKUP($G287,'Támogatások 2014'!$B:$F,5,FALSE),""),"")</f>
        <v/>
      </c>
      <c r="K287" s="37"/>
      <c r="L287" s="37"/>
      <c r="M287" s="44" t="str">
        <f t="shared" si="28"/>
        <v/>
      </c>
      <c r="N287" s="50"/>
      <c r="O287" s="44" t="str">
        <f t="shared" si="29"/>
        <v/>
      </c>
      <c r="P287" s="51" t="str">
        <f t="shared" si="30"/>
        <v/>
      </c>
      <c r="Q287" s="44" t="str">
        <f t="shared" si="31"/>
        <v/>
      </c>
      <c r="R287" s="44">
        <f t="shared" si="32"/>
        <v>0</v>
      </c>
      <c r="S287" s="44">
        <f t="shared" si="33"/>
        <v>0</v>
      </c>
      <c r="T287" s="38"/>
      <c r="U287" s="36"/>
      <c r="V287" s="40"/>
      <c r="W287" s="41" t="str">
        <f t="array" ref="W287">IF(LEFT($F287,2)="ST",SUM(IF(($V287&gt;='Támogatások 2014'!$I$2:$I$7)*($V287&lt;='Támogatások 2014'!$J$2:$J$7),'Támogatások 2014'!$K$2:$K$7,0)),"")</f>
        <v/>
      </c>
      <c r="X287" s="41" t="str">
        <f t="shared" si="34"/>
        <v/>
      </c>
    </row>
    <row r="288" spans="1:24" ht="15.75" x14ac:dyDescent="0.25">
      <c r="A288" s="39"/>
      <c r="B288" s="39"/>
      <c r="C288" s="56"/>
      <c r="D288" s="55"/>
      <c r="E288" s="39"/>
      <c r="F288" s="36"/>
      <c r="G288" s="36"/>
      <c r="H288" s="43" t="str">
        <f>IF(F288="SMS",IFERROR(VLOOKUP($G288,'Támogatások 2014'!$B:$F,2,FALSE),""),IF($F288="SMP",IFERROR(VLOOKUP($G288,'Támogatások 2014'!$B:$F,3,FALSE),""),""))</f>
        <v/>
      </c>
      <c r="I288" s="43" t="str">
        <f>IF(LEFT($F288,2)="ST",IFERROR(VLOOKUP($G288,'Támogatások 2014'!$B:$F,4,FALSE),""),"")</f>
        <v/>
      </c>
      <c r="J288" s="43" t="str">
        <f>IF(LEFT($F288,2)="ST",IFERROR(VLOOKUP($G288,'Támogatások 2014'!$B:$F,5,FALSE),""),"")</f>
        <v/>
      </c>
      <c r="K288" s="37"/>
      <c r="L288" s="37"/>
      <c r="M288" s="44" t="str">
        <f t="shared" si="28"/>
        <v/>
      </c>
      <c r="N288" s="50"/>
      <c r="O288" s="44" t="str">
        <f t="shared" si="29"/>
        <v/>
      </c>
      <c r="P288" s="51" t="str">
        <f t="shared" si="30"/>
        <v/>
      </c>
      <c r="Q288" s="44" t="str">
        <f t="shared" si="31"/>
        <v/>
      </c>
      <c r="R288" s="44">
        <f t="shared" si="32"/>
        <v>0</v>
      </c>
      <c r="S288" s="44">
        <f t="shared" si="33"/>
        <v>0</v>
      </c>
      <c r="T288" s="38"/>
      <c r="U288" s="36"/>
      <c r="V288" s="40"/>
      <c r="W288" s="41" t="str">
        <f t="array" ref="W288">IF(LEFT($F288,2)="ST",SUM(IF(($V288&gt;='Támogatások 2014'!$I$2:$I$7)*($V288&lt;='Támogatások 2014'!$J$2:$J$7),'Támogatások 2014'!$K$2:$K$7,0)),"")</f>
        <v/>
      </c>
      <c r="X288" s="41" t="str">
        <f t="shared" si="34"/>
        <v/>
      </c>
    </row>
    <row r="289" spans="1:24" ht="15.75" x14ac:dyDescent="0.25">
      <c r="A289" s="39"/>
      <c r="B289" s="39"/>
      <c r="C289" s="56"/>
      <c r="D289" s="55"/>
      <c r="E289" s="39"/>
      <c r="F289" s="36"/>
      <c r="G289" s="36"/>
      <c r="H289" s="43" t="str">
        <f>IF(F289="SMS",IFERROR(VLOOKUP($G289,'Támogatások 2014'!$B:$F,2,FALSE),""),IF($F289="SMP",IFERROR(VLOOKUP($G289,'Támogatások 2014'!$B:$F,3,FALSE),""),""))</f>
        <v/>
      </c>
      <c r="I289" s="43" t="str">
        <f>IF(LEFT($F289,2)="ST",IFERROR(VLOOKUP($G289,'Támogatások 2014'!$B:$F,4,FALSE),""),"")</f>
        <v/>
      </c>
      <c r="J289" s="43" t="str">
        <f>IF(LEFT($F289,2)="ST",IFERROR(VLOOKUP($G289,'Támogatások 2014'!$B:$F,5,FALSE),""),"")</f>
        <v/>
      </c>
      <c r="K289" s="37"/>
      <c r="L289" s="37"/>
      <c r="M289" s="44" t="str">
        <f t="shared" si="28"/>
        <v/>
      </c>
      <c r="N289" s="50"/>
      <c r="O289" s="44" t="str">
        <f t="shared" si="29"/>
        <v/>
      </c>
      <c r="P289" s="51" t="str">
        <f t="shared" si="30"/>
        <v/>
      </c>
      <c r="Q289" s="44" t="str">
        <f t="shared" si="31"/>
        <v/>
      </c>
      <c r="R289" s="44">
        <f t="shared" si="32"/>
        <v>0</v>
      </c>
      <c r="S289" s="44">
        <f t="shared" si="33"/>
        <v>0</v>
      </c>
      <c r="T289" s="38"/>
      <c r="U289" s="36"/>
      <c r="V289" s="40"/>
      <c r="W289" s="41" t="str">
        <f t="array" ref="W289">IF(LEFT($F289,2)="ST",SUM(IF(($V289&gt;='Támogatások 2014'!$I$2:$I$7)*($V289&lt;='Támogatások 2014'!$J$2:$J$7),'Támogatások 2014'!$K$2:$K$7,0)),"")</f>
        <v/>
      </c>
      <c r="X289" s="41" t="str">
        <f t="shared" si="34"/>
        <v/>
      </c>
    </row>
    <row r="290" spans="1:24" ht="15.75" x14ac:dyDescent="0.25">
      <c r="A290" s="39"/>
      <c r="B290" s="39"/>
      <c r="C290" s="56"/>
      <c r="D290" s="55"/>
      <c r="E290" s="39"/>
      <c r="F290" s="36"/>
      <c r="G290" s="36"/>
      <c r="H290" s="43" t="str">
        <f>IF(F290="SMS",IFERROR(VLOOKUP($G290,'Támogatások 2014'!$B:$F,2,FALSE),""),IF($F290="SMP",IFERROR(VLOOKUP($G290,'Támogatások 2014'!$B:$F,3,FALSE),""),""))</f>
        <v/>
      </c>
      <c r="I290" s="43" t="str">
        <f>IF(LEFT($F290,2)="ST",IFERROR(VLOOKUP($G290,'Támogatások 2014'!$B:$F,4,FALSE),""),"")</f>
        <v/>
      </c>
      <c r="J290" s="43" t="str">
        <f>IF(LEFT($F290,2)="ST",IFERROR(VLOOKUP($G290,'Támogatások 2014'!$B:$F,5,FALSE),""),"")</f>
        <v/>
      </c>
      <c r="K290" s="37"/>
      <c r="L290" s="37"/>
      <c r="M290" s="44" t="str">
        <f t="shared" si="28"/>
        <v/>
      </c>
      <c r="N290" s="50"/>
      <c r="O290" s="44" t="str">
        <f t="shared" si="29"/>
        <v/>
      </c>
      <c r="P290" s="51" t="str">
        <f t="shared" si="30"/>
        <v/>
      </c>
      <c r="Q290" s="44" t="str">
        <f t="shared" si="31"/>
        <v/>
      </c>
      <c r="R290" s="44">
        <f t="shared" si="32"/>
        <v>0</v>
      </c>
      <c r="S290" s="44">
        <f t="shared" si="33"/>
        <v>0</v>
      </c>
      <c r="T290" s="38"/>
      <c r="U290" s="36"/>
      <c r="V290" s="40"/>
      <c r="W290" s="41" t="str">
        <f t="array" ref="W290">IF(LEFT($F290,2)="ST",SUM(IF(($V290&gt;='Támogatások 2014'!$I$2:$I$7)*($V290&lt;='Támogatások 2014'!$J$2:$J$7),'Támogatások 2014'!$K$2:$K$7,0)),"")</f>
        <v/>
      </c>
      <c r="X290" s="41" t="str">
        <f t="shared" si="34"/>
        <v/>
      </c>
    </row>
    <row r="291" spans="1:24" ht="15.75" x14ac:dyDescent="0.25">
      <c r="A291" s="39"/>
      <c r="B291" s="39"/>
      <c r="C291" s="56"/>
      <c r="D291" s="55"/>
      <c r="E291" s="39"/>
      <c r="F291" s="36"/>
      <c r="G291" s="36"/>
      <c r="H291" s="43" t="str">
        <f>IF(F291="SMS",IFERROR(VLOOKUP($G291,'Támogatások 2014'!$B:$F,2,FALSE),""),IF($F291="SMP",IFERROR(VLOOKUP($G291,'Támogatások 2014'!$B:$F,3,FALSE),""),""))</f>
        <v/>
      </c>
      <c r="I291" s="43" t="str">
        <f>IF(LEFT($F291,2)="ST",IFERROR(VLOOKUP($G291,'Támogatások 2014'!$B:$F,4,FALSE),""),"")</f>
        <v/>
      </c>
      <c r="J291" s="43" t="str">
        <f>IF(LEFT($F291,2)="ST",IFERROR(VLOOKUP($G291,'Támogatások 2014'!$B:$F,5,FALSE),""),"")</f>
        <v/>
      </c>
      <c r="K291" s="37"/>
      <c r="L291" s="37"/>
      <c r="M291" s="44" t="str">
        <f t="shared" si="28"/>
        <v/>
      </c>
      <c r="N291" s="50"/>
      <c r="O291" s="44" t="str">
        <f t="shared" si="29"/>
        <v/>
      </c>
      <c r="P291" s="51" t="str">
        <f t="shared" si="30"/>
        <v/>
      </c>
      <c r="Q291" s="44" t="str">
        <f t="shared" si="31"/>
        <v/>
      </c>
      <c r="R291" s="44">
        <f t="shared" si="32"/>
        <v>0</v>
      </c>
      <c r="S291" s="44">
        <f t="shared" si="33"/>
        <v>0</v>
      </c>
      <c r="T291" s="38"/>
      <c r="U291" s="36"/>
      <c r="V291" s="40"/>
      <c r="W291" s="41" t="str">
        <f t="array" ref="W291">IF(LEFT($F291,2)="ST",SUM(IF(($V291&gt;='Támogatások 2014'!$I$2:$I$7)*($V291&lt;='Támogatások 2014'!$J$2:$J$7),'Támogatások 2014'!$K$2:$K$7,0)),"")</f>
        <v/>
      </c>
      <c r="X291" s="41" t="str">
        <f t="shared" si="34"/>
        <v/>
      </c>
    </row>
    <row r="292" spans="1:24" ht="15.75" x14ac:dyDescent="0.25">
      <c r="A292" s="39"/>
      <c r="B292" s="39"/>
      <c r="C292" s="56"/>
      <c r="D292" s="55"/>
      <c r="E292" s="39"/>
      <c r="F292" s="36"/>
      <c r="G292" s="36"/>
      <c r="H292" s="43" t="str">
        <f>IF(F292="SMS",IFERROR(VLOOKUP($G292,'Támogatások 2014'!$B:$F,2,FALSE),""),IF($F292="SMP",IFERROR(VLOOKUP($G292,'Támogatások 2014'!$B:$F,3,FALSE),""),""))</f>
        <v/>
      </c>
      <c r="I292" s="43" t="str">
        <f>IF(LEFT($F292,2)="ST",IFERROR(VLOOKUP($G292,'Támogatások 2014'!$B:$F,4,FALSE),""),"")</f>
        <v/>
      </c>
      <c r="J292" s="43" t="str">
        <f>IF(LEFT($F292,2)="ST",IFERROR(VLOOKUP($G292,'Támogatások 2014'!$B:$F,5,FALSE),""),"")</f>
        <v/>
      </c>
      <c r="K292" s="37"/>
      <c r="L292" s="37"/>
      <c r="M292" s="44" t="str">
        <f t="shared" si="28"/>
        <v/>
      </c>
      <c r="N292" s="50"/>
      <c r="O292" s="44" t="str">
        <f t="shared" si="29"/>
        <v/>
      </c>
      <c r="P292" s="51" t="str">
        <f t="shared" si="30"/>
        <v/>
      </c>
      <c r="Q292" s="44" t="str">
        <f t="shared" si="31"/>
        <v/>
      </c>
      <c r="R292" s="44">
        <f t="shared" si="32"/>
        <v>0</v>
      </c>
      <c r="S292" s="44">
        <f t="shared" si="33"/>
        <v>0</v>
      </c>
      <c r="T292" s="38"/>
      <c r="U292" s="36"/>
      <c r="V292" s="40"/>
      <c r="W292" s="41" t="str">
        <f t="array" ref="W292">IF(LEFT($F292,2)="ST",SUM(IF(($V292&gt;='Támogatások 2014'!$I$2:$I$7)*($V292&lt;='Támogatások 2014'!$J$2:$J$7),'Támogatások 2014'!$K$2:$K$7,0)),"")</f>
        <v/>
      </c>
      <c r="X292" s="41" t="str">
        <f t="shared" si="34"/>
        <v/>
      </c>
    </row>
    <row r="293" spans="1:24" ht="15.75" x14ac:dyDescent="0.25">
      <c r="A293" s="39"/>
      <c r="B293" s="39"/>
      <c r="C293" s="56"/>
      <c r="D293" s="55"/>
      <c r="E293" s="39"/>
      <c r="F293" s="36"/>
      <c r="G293" s="36"/>
      <c r="H293" s="43" t="str">
        <f>IF(F293="SMS",IFERROR(VLOOKUP($G293,'Támogatások 2014'!$B:$F,2,FALSE),""),IF($F293="SMP",IFERROR(VLOOKUP($G293,'Támogatások 2014'!$B:$F,3,FALSE),""),""))</f>
        <v/>
      </c>
      <c r="I293" s="43" t="str">
        <f>IF(LEFT($F293,2)="ST",IFERROR(VLOOKUP($G293,'Támogatások 2014'!$B:$F,4,FALSE),""),"")</f>
        <v/>
      </c>
      <c r="J293" s="43" t="str">
        <f>IF(LEFT($F293,2)="ST",IFERROR(VLOOKUP($G293,'Támogatások 2014'!$B:$F,5,FALSE),""),"")</f>
        <v/>
      </c>
      <c r="K293" s="37"/>
      <c r="L293" s="37"/>
      <c r="M293" s="44" t="str">
        <f t="shared" si="28"/>
        <v/>
      </c>
      <c r="N293" s="50"/>
      <c r="O293" s="44" t="str">
        <f t="shared" si="29"/>
        <v/>
      </c>
      <c r="P293" s="51" t="str">
        <f t="shared" si="30"/>
        <v/>
      </c>
      <c r="Q293" s="44" t="str">
        <f t="shared" si="31"/>
        <v/>
      </c>
      <c r="R293" s="44">
        <f t="shared" si="32"/>
        <v>0</v>
      </c>
      <c r="S293" s="44">
        <f t="shared" si="33"/>
        <v>0</v>
      </c>
      <c r="T293" s="38"/>
      <c r="U293" s="36"/>
      <c r="V293" s="40"/>
      <c r="W293" s="41" t="str">
        <f t="array" ref="W293">IF(LEFT($F293,2)="ST",SUM(IF(($V293&gt;='Támogatások 2014'!$I$2:$I$7)*($V293&lt;='Támogatások 2014'!$J$2:$J$7),'Támogatások 2014'!$K$2:$K$7,0)),"")</f>
        <v/>
      </c>
      <c r="X293" s="41" t="str">
        <f t="shared" si="34"/>
        <v/>
      </c>
    </row>
    <row r="294" spans="1:24" ht="15.75" x14ac:dyDescent="0.25">
      <c r="A294" s="39"/>
      <c r="B294" s="39"/>
      <c r="C294" s="56"/>
      <c r="D294" s="55"/>
      <c r="E294" s="39"/>
      <c r="F294" s="36"/>
      <c r="G294" s="36"/>
      <c r="H294" s="43" t="str">
        <f>IF(F294="SMS",IFERROR(VLOOKUP($G294,'Támogatások 2014'!$B:$F,2,FALSE),""),IF($F294="SMP",IFERROR(VLOOKUP($G294,'Támogatások 2014'!$B:$F,3,FALSE),""),""))</f>
        <v/>
      </c>
      <c r="I294" s="43" t="str">
        <f>IF(LEFT($F294,2)="ST",IFERROR(VLOOKUP($G294,'Támogatások 2014'!$B:$F,4,FALSE),""),"")</f>
        <v/>
      </c>
      <c r="J294" s="43" t="str">
        <f>IF(LEFT($F294,2)="ST",IFERROR(VLOOKUP($G294,'Támogatások 2014'!$B:$F,5,FALSE),""),"")</f>
        <v/>
      </c>
      <c r="K294" s="37"/>
      <c r="L294" s="37"/>
      <c r="M294" s="44" t="str">
        <f t="shared" si="28"/>
        <v/>
      </c>
      <c r="N294" s="50"/>
      <c r="O294" s="44" t="str">
        <f t="shared" si="29"/>
        <v/>
      </c>
      <c r="P294" s="51" t="str">
        <f t="shared" si="30"/>
        <v/>
      </c>
      <c r="Q294" s="44" t="str">
        <f t="shared" si="31"/>
        <v/>
      </c>
      <c r="R294" s="44">
        <f t="shared" si="32"/>
        <v>0</v>
      </c>
      <c r="S294" s="44">
        <f t="shared" si="33"/>
        <v>0</v>
      </c>
      <c r="T294" s="38"/>
      <c r="U294" s="36"/>
      <c r="V294" s="40"/>
      <c r="W294" s="41" t="str">
        <f t="array" ref="W294">IF(LEFT($F294,2)="ST",SUM(IF(($V294&gt;='Támogatások 2014'!$I$2:$I$7)*($V294&lt;='Támogatások 2014'!$J$2:$J$7),'Támogatások 2014'!$K$2:$K$7,0)),"")</f>
        <v/>
      </c>
      <c r="X294" s="41" t="str">
        <f t="shared" si="34"/>
        <v/>
      </c>
    </row>
    <row r="295" spans="1:24" ht="15.75" x14ac:dyDescent="0.25">
      <c r="A295" s="39"/>
      <c r="B295" s="39"/>
      <c r="C295" s="56"/>
      <c r="D295" s="55"/>
      <c r="E295" s="39"/>
      <c r="F295" s="36"/>
      <c r="G295" s="36"/>
      <c r="H295" s="43" t="str">
        <f>IF(F295="SMS",IFERROR(VLOOKUP($G295,'Támogatások 2014'!$B:$F,2,FALSE),""),IF($F295="SMP",IFERROR(VLOOKUP($G295,'Támogatások 2014'!$B:$F,3,FALSE),""),""))</f>
        <v/>
      </c>
      <c r="I295" s="43" t="str">
        <f>IF(LEFT($F295,2)="ST",IFERROR(VLOOKUP($G295,'Támogatások 2014'!$B:$F,4,FALSE),""),"")</f>
        <v/>
      </c>
      <c r="J295" s="43" t="str">
        <f>IF(LEFT($F295,2)="ST",IFERROR(VLOOKUP($G295,'Támogatások 2014'!$B:$F,5,FALSE),""),"")</f>
        <v/>
      </c>
      <c r="K295" s="37"/>
      <c r="L295" s="37"/>
      <c r="M295" s="44" t="str">
        <f t="shared" si="28"/>
        <v/>
      </c>
      <c r="N295" s="50"/>
      <c r="O295" s="44" t="str">
        <f t="shared" si="29"/>
        <v/>
      </c>
      <c r="P295" s="51" t="str">
        <f t="shared" si="30"/>
        <v/>
      </c>
      <c r="Q295" s="44" t="str">
        <f t="shared" si="31"/>
        <v/>
      </c>
      <c r="R295" s="44">
        <f t="shared" si="32"/>
        <v>0</v>
      </c>
      <c r="S295" s="44">
        <f t="shared" si="33"/>
        <v>0</v>
      </c>
      <c r="T295" s="38"/>
      <c r="U295" s="36"/>
      <c r="V295" s="40"/>
      <c r="W295" s="41" t="str">
        <f t="array" ref="W295">IF(LEFT($F295,2)="ST",SUM(IF(($V295&gt;='Támogatások 2014'!$I$2:$I$7)*($V295&lt;='Támogatások 2014'!$J$2:$J$7),'Támogatások 2014'!$K$2:$K$7,0)),"")</f>
        <v/>
      </c>
      <c r="X295" s="41" t="str">
        <f t="shared" si="34"/>
        <v/>
      </c>
    </row>
    <row r="296" spans="1:24" ht="15.75" x14ac:dyDescent="0.25">
      <c r="A296" s="39"/>
      <c r="B296" s="39"/>
      <c r="C296" s="56"/>
      <c r="D296" s="55"/>
      <c r="E296" s="39"/>
      <c r="F296" s="36"/>
      <c r="G296" s="36"/>
      <c r="H296" s="43" t="str">
        <f>IF(F296="SMS",IFERROR(VLOOKUP($G296,'Támogatások 2014'!$B:$F,2,FALSE),""),IF($F296="SMP",IFERROR(VLOOKUP($G296,'Támogatások 2014'!$B:$F,3,FALSE),""),""))</f>
        <v/>
      </c>
      <c r="I296" s="43" t="str">
        <f>IF(LEFT($F296,2)="ST",IFERROR(VLOOKUP($G296,'Támogatások 2014'!$B:$F,4,FALSE),""),"")</f>
        <v/>
      </c>
      <c r="J296" s="43" t="str">
        <f>IF(LEFT($F296,2)="ST",IFERROR(VLOOKUP($G296,'Támogatások 2014'!$B:$F,5,FALSE),""),"")</f>
        <v/>
      </c>
      <c r="K296" s="37"/>
      <c r="L296" s="37"/>
      <c r="M296" s="44" t="str">
        <f t="shared" si="28"/>
        <v/>
      </c>
      <c r="N296" s="50"/>
      <c r="O296" s="44" t="str">
        <f t="shared" si="29"/>
        <v/>
      </c>
      <c r="P296" s="51" t="str">
        <f t="shared" si="30"/>
        <v/>
      </c>
      <c r="Q296" s="44" t="str">
        <f t="shared" si="31"/>
        <v/>
      </c>
      <c r="R296" s="44">
        <f t="shared" si="32"/>
        <v>0</v>
      </c>
      <c r="S296" s="44">
        <f t="shared" si="33"/>
        <v>0</v>
      </c>
      <c r="T296" s="38"/>
      <c r="U296" s="36"/>
      <c r="V296" s="40"/>
      <c r="W296" s="41" t="str">
        <f t="array" ref="W296">IF(LEFT($F296,2)="ST",SUM(IF(($V296&gt;='Támogatások 2014'!$I$2:$I$7)*($V296&lt;='Támogatások 2014'!$J$2:$J$7),'Támogatások 2014'!$K$2:$K$7,0)),"")</f>
        <v/>
      </c>
      <c r="X296" s="41" t="str">
        <f t="shared" si="34"/>
        <v/>
      </c>
    </row>
    <row r="297" spans="1:24" ht="15.75" x14ac:dyDescent="0.25">
      <c r="A297" s="39"/>
      <c r="B297" s="39"/>
      <c r="C297" s="56"/>
      <c r="D297" s="55"/>
      <c r="E297" s="39"/>
      <c r="F297" s="36"/>
      <c r="G297" s="36"/>
      <c r="H297" s="43" t="str">
        <f>IF(F297="SMS",IFERROR(VLOOKUP($G297,'Támogatások 2014'!$B:$F,2,FALSE),""),IF($F297="SMP",IFERROR(VLOOKUP($G297,'Támogatások 2014'!$B:$F,3,FALSE),""),""))</f>
        <v/>
      </c>
      <c r="I297" s="43" t="str">
        <f>IF(LEFT($F297,2)="ST",IFERROR(VLOOKUP($G297,'Támogatások 2014'!$B:$F,4,FALSE),""),"")</f>
        <v/>
      </c>
      <c r="J297" s="43" t="str">
        <f>IF(LEFT($F297,2)="ST",IFERROR(VLOOKUP($G297,'Támogatások 2014'!$B:$F,5,FALSE),""),"")</f>
        <v/>
      </c>
      <c r="K297" s="37"/>
      <c r="L297" s="37"/>
      <c r="M297" s="44" t="str">
        <f t="shared" si="28"/>
        <v/>
      </c>
      <c r="N297" s="50"/>
      <c r="O297" s="44" t="str">
        <f t="shared" si="29"/>
        <v/>
      </c>
      <c r="P297" s="51" t="str">
        <f t="shared" si="30"/>
        <v/>
      </c>
      <c r="Q297" s="44" t="str">
        <f t="shared" si="31"/>
        <v/>
      </c>
      <c r="R297" s="44">
        <f t="shared" si="32"/>
        <v>0</v>
      </c>
      <c r="S297" s="44">
        <f t="shared" si="33"/>
        <v>0</v>
      </c>
      <c r="T297" s="38"/>
      <c r="U297" s="36"/>
      <c r="V297" s="40"/>
      <c r="W297" s="41" t="str">
        <f t="array" ref="W297">IF(LEFT($F297,2)="ST",SUM(IF(($V297&gt;='Támogatások 2014'!$I$2:$I$7)*($V297&lt;='Támogatások 2014'!$J$2:$J$7),'Támogatások 2014'!$K$2:$K$7,0)),"")</f>
        <v/>
      </c>
      <c r="X297" s="41" t="str">
        <f t="shared" si="34"/>
        <v/>
      </c>
    </row>
    <row r="298" spans="1:24" ht="15.75" x14ac:dyDescent="0.25">
      <c r="A298" s="39"/>
      <c r="B298" s="39"/>
      <c r="C298" s="56"/>
      <c r="D298" s="55"/>
      <c r="E298" s="39"/>
      <c r="F298" s="36"/>
      <c r="G298" s="36"/>
      <c r="H298" s="43" t="str">
        <f>IF(F298="SMS",IFERROR(VLOOKUP($G298,'Támogatások 2014'!$B:$F,2,FALSE),""),IF($F298="SMP",IFERROR(VLOOKUP($G298,'Támogatások 2014'!$B:$F,3,FALSE),""),""))</f>
        <v/>
      </c>
      <c r="I298" s="43" t="str">
        <f>IF(LEFT($F298,2)="ST",IFERROR(VLOOKUP($G298,'Támogatások 2014'!$B:$F,4,FALSE),""),"")</f>
        <v/>
      </c>
      <c r="J298" s="43" t="str">
        <f>IF(LEFT($F298,2)="ST",IFERROR(VLOOKUP($G298,'Támogatások 2014'!$B:$F,5,FALSE),""),"")</f>
        <v/>
      </c>
      <c r="K298" s="37"/>
      <c r="L298" s="37"/>
      <c r="M298" s="44" t="str">
        <f t="shared" si="28"/>
        <v/>
      </c>
      <c r="N298" s="50"/>
      <c r="O298" s="44" t="str">
        <f t="shared" si="29"/>
        <v/>
      </c>
      <c r="P298" s="51" t="str">
        <f t="shared" si="30"/>
        <v/>
      </c>
      <c r="Q298" s="44" t="str">
        <f t="shared" si="31"/>
        <v/>
      </c>
      <c r="R298" s="44">
        <f t="shared" si="32"/>
        <v>0</v>
      </c>
      <c r="S298" s="44">
        <f t="shared" si="33"/>
        <v>0</v>
      </c>
      <c r="T298" s="38"/>
      <c r="U298" s="36"/>
      <c r="V298" s="40"/>
      <c r="W298" s="41" t="str">
        <f t="array" ref="W298">IF(LEFT($F298,2)="ST",SUM(IF(($V298&gt;='Támogatások 2014'!$I$2:$I$7)*($V298&lt;='Támogatások 2014'!$J$2:$J$7),'Támogatások 2014'!$K$2:$K$7,0)),"")</f>
        <v/>
      </c>
      <c r="X298" s="41" t="str">
        <f t="shared" si="34"/>
        <v/>
      </c>
    </row>
    <row r="299" spans="1:24" ht="15.75" x14ac:dyDescent="0.25">
      <c r="A299" s="39"/>
      <c r="B299" s="39"/>
      <c r="C299" s="56"/>
      <c r="D299" s="55"/>
      <c r="E299" s="39"/>
      <c r="F299" s="36"/>
      <c r="G299" s="36"/>
      <c r="H299" s="43" t="str">
        <f>IF(F299="SMS",IFERROR(VLOOKUP($G299,'Támogatások 2014'!$B:$F,2,FALSE),""),IF($F299="SMP",IFERROR(VLOOKUP($G299,'Támogatások 2014'!$B:$F,3,FALSE),""),""))</f>
        <v/>
      </c>
      <c r="I299" s="43" t="str">
        <f>IF(LEFT($F299,2)="ST",IFERROR(VLOOKUP($G299,'Támogatások 2014'!$B:$F,4,FALSE),""),"")</f>
        <v/>
      </c>
      <c r="J299" s="43" t="str">
        <f>IF(LEFT($F299,2)="ST",IFERROR(VLOOKUP($G299,'Támogatások 2014'!$B:$F,5,FALSE),""),"")</f>
        <v/>
      </c>
      <c r="K299" s="37"/>
      <c r="L299" s="37"/>
      <c r="M299" s="44" t="str">
        <f t="shared" si="28"/>
        <v/>
      </c>
      <c r="N299" s="50"/>
      <c r="O299" s="44" t="str">
        <f t="shared" si="29"/>
        <v/>
      </c>
      <c r="P299" s="51" t="str">
        <f t="shared" si="30"/>
        <v/>
      </c>
      <c r="Q299" s="44" t="str">
        <f t="shared" si="31"/>
        <v/>
      </c>
      <c r="R299" s="44">
        <f t="shared" si="32"/>
        <v>0</v>
      </c>
      <c r="S299" s="44">
        <f t="shared" si="33"/>
        <v>0</v>
      </c>
      <c r="T299" s="38"/>
      <c r="U299" s="36"/>
      <c r="V299" s="40"/>
      <c r="W299" s="41" t="str">
        <f t="array" ref="W299">IF(LEFT($F299,2)="ST",SUM(IF(($V299&gt;='Támogatások 2014'!$I$2:$I$7)*($V299&lt;='Támogatások 2014'!$J$2:$J$7),'Támogatások 2014'!$K$2:$K$7,0)),"")</f>
        <v/>
      </c>
      <c r="X299" s="41" t="str">
        <f t="shared" si="34"/>
        <v/>
      </c>
    </row>
    <row r="300" spans="1:24" ht="15.75" x14ac:dyDescent="0.25">
      <c r="A300" s="39"/>
      <c r="B300" s="39"/>
      <c r="C300" s="56"/>
      <c r="D300" s="55"/>
      <c r="E300" s="39"/>
      <c r="F300" s="36"/>
      <c r="G300" s="36"/>
      <c r="H300" s="43" t="str">
        <f>IF(F300="SMS",IFERROR(VLOOKUP($G300,'Támogatások 2014'!$B:$F,2,FALSE),""),IF($F300="SMP",IFERROR(VLOOKUP($G300,'Támogatások 2014'!$B:$F,3,FALSE),""),""))</f>
        <v/>
      </c>
      <c r="I300" s="43" t="str">
        <f>IF(LEFT($F300,2)="ST",IFERROR(VLOOKUP($G300,'Támogatások 2014'!$B:$F,4,FALSE),""),"")</f>
        <v/>
      </c>
      <c r="J300" s="43" t="str">
        <f>IF(LEFT($F300,2)="ST",IFERROR(VLOOKUP($G300,'Támogatások 2014'!$B:$F,5,FALSE),""),"")</f>
        <v/>
      </c>
      <c r="K300" s="37"/>
      <c r="L300" s="37"/>
      <c r="M300" s="44" t="str">
        <f t="shared" si="28"/>
        <v/>
      </c>
      <c r="N300" s="50"/>
      <c r="O300" s="44" t="str">
        <f t="shared" si="29"/>
        <v/>
      </c>
      <c r="P300" s="51" t="str">
        <f t="shared" si="30"/>
        <v/>
      </c>
      <c r="Q300" s="44" t="str">
        <f t="shared" si="31"/>
        <v/>
      </c>
      <c r="R300" s="44">
        <f t="shared" si="32"/>
        <v>0</v>
      </c>
      <c r="S300" s="44">
        <f t="shared" si="33"/>
        <v>0</v>
      </c>
      <c r="T300" s="38"/>
      <c r="U300" s="36"/>
      <c r="V300" s="40"/>
      <c r="W300" s="41" t="str">
        <f t="array" ref="W300">IF(LEFT($F300,2)="ST",SUM(IF(($V300&gt;='Támogatások 2014'!$I$2:$I$7)*($V300&lt;='Támogatások 2014'!$J$2:$J$7),'Támogatások 2014'!$K$2:$K$7,0)),"")</f>
        <v/>
      </c>
      <c r="X300" s="41" t="str">
        <f t="shared" si="34"/>
        <v/>
      </c>
    </row>
    <row r="301" spans="1:24" ht="15.75" x14ac:dyDescent="0.25">
      <c r="A301" s="39"/>
      <c r="B301" s="39"/>
      <c r="C301" s="56"/>
      <c r="D301" s="55"/>
      <c r="E301" s="39"/>
      <c r="F301" s="36"/>
      <c r="G301" s="36"/>
      <c r="H301" s="43" t="str">
        <f>IF(F301="SMS",IFERROR(VLOOKUP($G301,'Támogatások 2014'!$B:$F,2,FALSE),""),IF($F301="SMP",IFERROR(VLOOKUP($G301,'Támogatások 2014'!$B:$F,3,FALSE),""),""))</f>
        <v/>
      </c>
      <c r="I301" s="43" t="str">
        <f>IF(LEFT($F301,2)="ST",IFERROR(VLOOKUP($G301,'Támogatások 2014'!$B:$F,4,FALSE),""),"")</f>
        <v/>
      </c>
      <c r="J301" s="43" t="str">
        <f>IF(LEFT($F301,2)="ST",IFERROR(VLOOKUP($G301,'Támogatások 2014'!$B:$F,5,FALSE),""),"")</f>
        <v/>
      </c>
      <c r="K301" s="37"/>
      <c r="L301" s="37"/>
      <c r="M301" s="44" t="str">
        <f t="shared" si="28"/>
        <v/>
      </c>
      <c r="N301" s="50"/>
      <c r="O301" s="44" t="str">
        <f t="shared" si="29"/>
        <v/>
      </c>
      <c r="P301" s="51" t="str">
        <f t="shared" si="30"/>
        <v/>
      </c>
      <c r="Q301" s="44" t="str">
        <f t="shared" si="31"/>
        <v/>
      </c>
      <c r="R301" s="44">
        <f t="shared" si="32"/>
        <v>0</v>
      </c>
      <c r="S301" s="44">
        <f t="shared" si="33"/>
        <v>0</v>
      </c>
      <c r="T301" s="38"/>
      <c r="U301" s="36"/>
      <c r="V301" s="40"/>
      <c r="W301" s="41" t="str">
        <f t="array" ref="W301">IF(LEFT($F301,2)="ST",SUM(IF(($V301&gt;='Támogatások 2014'!$I$2:$I$7)*($V301&lt;='Támogatások 2014'!$J$2:$J$7),'Támogatások 2014'!$K$2:$K$7,0)),"")</f>
        <v/>
      </c>
      <c r="X301" s="41" t="str">
        <f t="shared" si="34"/>
        <v/>
      </c>
    </row>
    <row r="302" spans="1:24" ht="15.75" x14ac:dyDescent="0.25">
      <c r="A302" s="39"/>
      <c r="B302" s="39"/>
      <c r="C302" s="56"/>
      <c r="D302" s="55"/>
      <c r="E302" s="39"/>
      <c r="F302" s="36"/>
      <c r="G302" s="36"/>
      <c r="H302" s="43" t="str">
        <f>IF(F302="SMS",IFERROR(VLOOKUP($G302,'Támogatások 2014'!$B:$F,2,FALSE),""),IF($F302="SMP",IFERROR(VLOOKUP($G302,'Támogatások 2014'!$B:$F,3,FALSE),""),""))</f>
        <v/>
      </c>
      <c r="I302" s="43" t="str">
        <f>IF(LEFT($F302,2)="ST",IFERROR(VLOOKUP($G302,'Támogatások 2014'!$B:$F,4,FALSE),""),"")</f>
        <v/>
      </c>
      <c r="J302" s="43" t="str">
        <f>IF(LEFT($F302,2)="ST",IFERROR(VLOOKUP($G302,'Támogatások 2014'!$B:$F,5,FALSE),""),"")</f>
        <v/>
      </c>
      <c r="K302" s="37"/>
      <c r="L302" s="37"/>
      <c r="M302" s="44" t="str">
        <f t="shared" si="28"/>
        <v/>
      </c>
      <c r="N302" s="50"/>
      <c r="O302" s="44" t="str">
        <f t="shared" si="29"/>
        <v/>
      </c>
      <c r="P302" s="51" t="str">
        <f t="shared" si="30"/>
        <v/>
      </c>
      <c r="Q302" s="44" t="str">
        <f t="shared" si="31"/>
        <v/>
      </c>
      <c r="R302" s="44">
        <f t="shared" si="32"/>
        <v>0</v>
      </c>
      <c r="S302" s="44">
        <f t="shared" si="33"/>
        <v>0</v>
      </c>
      <c r="T302" s="38"/>
      <c r="U302" s="36"/>
      <c r="V302" s="40"/>
      <c r="W302" s="41" t="str">
        <f t="array" ref="W302">IF(LEFT($F302,2)="ST",SUM(IF(($V302&gt;='Támogatások 2014'!$I$2:$I$7)*($V302&lt;='Támogatások 2014'!$J$2:$J$7),'Támogatások 2014'!$K$2:$K$7,0)),"")</f>
        <v/>
      </c>
      <c r="X302" s="41" t="str">
        <f t="shared" si="34"/>
        <v/>
      </c>
    </row>
    <row r="303" spans="1:24" ht="15.75" x14ac:dyDescent="0.25">
      <c r="A303" s="39"/>
      <c r="B303" s="39"/>
      <c r="C303" s="56"/>
      <c r="D303" s="55"/>
      <c r="E303" s="39"/>
      <c r="F303" s="36"/>
      <c r="G303" s="36"/>
      <c r="H303" s="43" t="str">
        <f>IF(F303="SMS",IFERROR(VLOOKUP($G303,'Támogatások 2014'!$B:$F,2,FALSE),""),IF($F303="SMP",IFERROR(VLOOKUP($G303,'Támogatások 2014'!$B:$F,3,FALSE),""),""))</f>
        <v/>
      </c>
      <c r="I303" s="43" t="str">
        <f>IF(LEFT($F303,2)="ST",IFERROR(VLOOKUP($G303,'Támogatások 2014'!$B:$F,4,FALSE),""),"")</f>
        <v/>
      </c>
      <c r="J303" s="43" t="str">
        <f>IF(LEFT($F303,2)="ST",IFERROR(VLOOKUP($G303,'Támogatások 2014'!$B:$F,5,FALSE),""),"")</f>
        <v/>
      </c>
      <c r="K303" s="37"/>
      <c r="L303" s="37"/>
      <c r="M303" s="44" t="str">
        <f t="shared" si="28"/>
        <v/>
      </c>
      <c r="N303" s="50"/>
      <c r="O303" s="44" t="str">
        <f t="shared" si="29"/>
        <v/>
      </c>
      <c r="P303" s="51" t="str">
        <f t="shared" si="30"/>
        <v/>
      </c>
      <c r="Q303" s="44" t="str">
        <f t="shared" si="31"/>
        <v/>
      </c>
      <c r="R303" s="44">
        <f t="shared" si="32"/>
        <v>0</v>
      </c>
      <c r="S303" s="44">
        <f t="shared" si="33"/>
        <v>0</v>
      </c>
      <c r="T303" s="38"/>
      <c r="U303" s="36"/>
      <c r="V303" s="40"/>
      <c r="W303" s="41" t="str">
        <f t="array" ref="W303">IF(LEFT($F303,2)="ST",SUM(IF(($V303&gt;='Támogatások 2014'!$I$2:$I$7)*($V303&lt;='Támogatások 2014'!$J$2:$J$7),'Támogatások 2014'!$K$2:$K$7,0)),"")</f>
        <v/>
      </c>
      <c r="X303" s="41" t="str">
        <f t="shared" si="34"/>
        <v/>
      </c>
    </row>
    <row r="304" spans="1:24" ht="15.75" x14ac:dyDescent="0.25">
      <c r="A304" s="39"/>
      <c r="B304" s="39"/>
      <c r="C304" s="56"/>
      <c r="D304" s="55"/>
      <c r="E304" s="39"/>
      <c r="F304" s="36"/>
      <c r="G304" s="36"/>
      <c r="H304" s="43" t="str">
        <f>IF(F304="SMS",IFERROR(VLOOKUP($G304,'Támogatások 2014'!$B:$F,2,FALSE),""),IF($F304="SMP",IFERROR(VLOOKUP($G304,'Támogatások 2014'!$B:$F,3,FALSE),""),""))</f>
        <v/>
      </c>
      <c r="I304" s="43" t="str">
        <f>IF(LEFT($F304,2)="ST",IFERROR(VLOOKUP($G304,'Támogatások 2014'!$B:$F,4,FALSE),""),"")</f>
        <v/>
      </c>
      <c r="J304" s="43" t="str">
        <f>IF(LEFT($F304,2)="ST",IFERROR(VLOOKUP($G304,'Támogatások 2014'!$B:$F,5,FALSE),""),"")</f>
        <v/>
      </c>
      <c r="K304" s="37"/>
      <c r="L304" s="37"/>
      <c r="M304" s="44" t="str">
        <f t="shared" si="28"/>
        <v/>
      </c>
      <c r="N304" s="50"/>
      <c r="O304" s="44" t="str">
        <f t="shared" si="29"/>
        <v/>
      </c>
      <c r="P304" s="51" t="str">
        <f t="shared" si="30"/>
        <v/>
      </c>
      <c r="Q304" s="44" t="str">
        <f t="shared" si="31"/>
        <v/>
      </c>
      <c r="R304" s="44">
        <f t="shared" si="32"/>
        <v>0</v>
      </c>
      <c r="S304" s="44">
        <f t="shared" si="33"/>
        <v>0</v>
      </c>
      <c r="T304" s="38"/>
      <c r="U304" s="36"/>
      <c r="V304" s="40"/>
      <c r="W304" s="41" t="str">
        <f t="array" ref="W304">IF(LEFT($F304,2)="ST",SUM(IF(($V304&gt;='Támogatások 2014'!$I$2:$I$7)*($V304&lt;='Támogatások 2014'!$J$2:$J$7),'Támogatások 2014'!$K$2:$K$7,0)),"")</f>
        <v/>
      </c>
      <c r="X304" s="41" t="str">
        <f t="shared" si="34"/>
        <v/>
      </c>
    </row>
    <row r="305" spans="1:24" ht="15.75" x14ac:dyDescent="0.25">
      <c r="A305" s="39"/>
      <c r="B305" s="39"/>
      <c r="C305" s="56"/>
      <c r="D305" s="55"/>
      <c r="E305" s="39"/>
      <c r="F305" s="36"/>
      <c r="G305" s="36"/>
      <c r="H305" s="43" t="str">
        <f>IF(F305="SMS",IFERROR(VLOOKUP($G305,'Támogatások 2014'!$B:$F,2,FALSE),""),IF($F305="SMP",IFERROR(VLOOKUP($G305,'Támogatások 2014'!$B:$F,3,FALSE),""),""))</f>
        <v/>
      </c>
      <c r="I305" s="43" t="str">
        <f>IF(LEFT($F305,2)="ST",IFERROR(VLOOKUP($G305,'Támogatások 2014'!$B:$F,4,FALSE),""),"")</f>
        <v/>
      </c>
      <c r="J305" s="43" t="str">
        <f>IF(LEFT($F305,2)="ST",IFERROR(VLOOKUP($G305,'Támogatások 2014'!$B:$F,5,FALSE),""),"")</f>
        <v/>
      </c>
      <c r="K305" s="37"/>
      <c r="L305" s="37"/>
      <c r="M305" s="44" t="str">
        <f t="shared" si="28"/>
        <v/>
      </c>
      <c r="N305" s="50"/>
      <c r="O305" s="44" t="str">
        <f t="shared" si="29"/>
        <v/>
      </c>
      <c r="P305" s="51" t="str">
        <f t="shared" si="30"/>
        <v/>
      </c>
      <c r="Q305" s="44" t="str">
        <f t="shared" si="31"/>
        <v/>
      </c>
      <c r="R305" s="44">
        <f t="shared" si="32"/>
        <v>0</v>
      </c>
      <c r="S305" s="44">
        <f t="shared" si="33"/>
        <v>0</v>
      </c>
      <c r="T305" s="38"/>
      <c r="U305" s="36"/>
      <c r="V305" s="40"/>
      <c r="W305" s="41" t="str">
        <f t="array" ref="W305">IF(LEFT($F305,2)="ST",SUM(IF(($V305&gt;='Támogatások 2014'!$I$2:$I$7)*($V305&lt;='Támogatások 2014'!$J$2:$J$7),'Támogatások 2014'!$K$2:$K$7,0)),"")</f>
        <v/>
      </c>
      <c r="X305" s="41" t="str">
        <f t="shared" si="34"/>
        <v/>
      </c>
    </row>
    <row r="306" spans="1:24" ht="15.75" x14ac:dyDescent="0.25">
      <c r="A306" s="39"/>
      <c r="B306" s="39"/>
      <c r="C306" s="56"/>
      <c r="D306" s="55"/>
      <c r="E306" s="39"/>
      <c r="F306" s="36"/>
      <c r="G306" s="36"/>
      <c r="H306" s="43" t="str">
        <f>IF(F306="SMS",IFERROR(VLOOKUP($G306,'Támogatások 2014'!$B:$F,2,FALSE),""),IF($F306="SMP",IFERROR(VLOOKUP($G306,'Támogatások 2014'!$B:$F,3,FALSE),""),""))</f>
        <v/>
      </c>
      <c r="I306" s="43" t="str">
        <f>IF(LEFT($F306,2)="ST",IFERROR(VLOOKUP($G306,'Támogatások 2014'!$B:$F,4,FALSE),""),"")</f>
        <v/>
      </c>
      <c r="J306" s="43" t="str">
        <f>IF(LEFT($F306,2)="ST",IFERROR(VLOOKUP($G306,'Támogatások 2014'!$B:$F,5,FALSE),""),"")</f>
        <v/>
      </c>
      <c r="K306" s="37"/>
      <c r="L306" s="37"/>
      <c r="M306" s="44" t="str">
        <f t="shared" si="28"/>
        <v/>
      </c>
      <c r="N306" s="50"/>
      <c r="O306" s="44" t="str">
        <f t="shared" si="29"/>
        <v/>
      </c>
      <c r="P306" s="51" t="str">
        <f t="shared" si="30"/>
        <v/>
      </c>
      <c r="Q306" s="44" t="str">
        <f t="shared" si="31"/>
        <v/>
      </c>
      <c r="R306" s="44">
        <f t="shared" si="32"/>
        <v>0</v>
      </c>
      <c r="S306" s="44">
        <f t="shared" si="33"/>
        <v>0</v>
      </c>
      <c r="T306" s="38"/>
      <c r="U306" s="36"/>
      <c r="V306" s="40"/>
      <c r="W306" s="41" t="str">
        <f t="array" ref="W306">IF(LEFT($F306,2)="ST",SUM(IF(($V306&gt;='Támogatások 2014'!$I$2:$I$7)*($V306&lt;='Támogatások 2014'!$J$2:$J$7),'Támogatások 2014'!$K$2:$K$7,0)),"")</f>
        <v/>
      </c>
      <c r="X306" s="41" t="str">
        <f t="shared" si="34"/>
        <v/>
      </c>
    </row>
    <row r="307" spans="1:24" ht="15.75" x14ac:dyDescent="0.25">
      <c r="A307" s="39"/>
      <c r="B307" s="39"/>
      <c r="C307" s="56"/>
      <c r="D307" s="55"/>
      <c r="E307" s="39"/>
      <c r="F307" s="36"/>
      <c r="G307" s="36"/>
      <c r="H307" s="43" t="str">
        <f>IF(F307="SMS",IFERROR(VLOOKUP($G307,'Támogatások 2014'!$B:$F,2,FALSE),""),IF($F307="SMP",IFERROR(VLOOKUP($G307,'Támogatások 2014'!$B:$F,3,FALSE),""),""))</f>
        <v/>
      </c>
      <c r="I307" s="43" t="str">
        <f>IF(LEFT($F307,2)="ST",IFERROR(VLOOKUP($G307,'Támogatások 2014'!$B:$F,4,FALSE),""),"")</f>
        <v/>
      </c>
      <c r="J307" s="43" t="str">
        <f>IF(LEFT($F307,2)="ST",IFERROR(VLOOKUP($G307,'Támogatások 2014'!$B:$F,5,FALSE),""),"")</f>
        <v/>
      </c>
      <c r="K307" s="37"/>
      <c r="L307" s="37"/>
      <c r="M307" s="44" t="str">
        <f t="shared" si="28"/>
        <v/>
      </c>
      <c r="N307" s="50"/>
      <c r="O307" s="44" t="str">
        <f t="shared" si="29"/>
        <v/>
      </c>
      <c r="P307" s="51" t="str">
        <f t="shared" si="30"/>
        <v/>
      </c>
      <c r="Q307" s="44" t="str">
        <f t="shared" si="31"/>
        <v/>
      </c>
      <c r="R307" s="44">
        <f t="shared" si="32"/>
        <v>0</v>
      </c>
      <c r="S307" s="44">
        <f t="shared" si="33"/>
        <v>0</v>
      </c>
      <c r="T307" s="38"/>
      <c r="U307" s="36"/>
      <c r="V307" s="40"/>
      <c r="W307" s="41" t="str">
        <f t="array" ref="W307">IF(LEFT($F307,2)="ST",SUM(IF(($V307&gt;='Támogatások 2014'!$I$2:$I$7)*($V307&lt;='Támogatások 2014'!$J$2:$J$7),'Támogatások 2014'!$K$2:$K$7,0)),"")</f>
        <v/>
      </c>
      <c r="X307" s="41" t="str">
        <f t="shared" si="34"/>
        <v/>
      </c>
    </row>
    <row r="308" spans="1:24" ht="15.75" x14ac:dyDescent="0.25">
      <c r="A308" s="39"/>
      <c r="B308" s="39"/>
      <c r="C308" s="56"/>
      <c r="D308" s="55"/>
      <c r="E308" s="39"/>
      <c r="F308" s="36"/>
      <c r="G308" s="36"/>
      <c r="H308" s="43" t="str">
        <f>IF(F308="SMS",IFERROR(VLOOKUP($G308,'Támogatások 2014'!$B:$F,2,FALSE),""),IF($F308="SMP",IFERROR(VLOOKUP($G308,'Támogatások 2014'!$B:$F,3,FALSE),""),""))</f>
        <v/>
      </c>
      <c r="I308" s="43" t="str">
        <f>IF(LEFT($F308,2)="ST",IFERROR(VLOOKUP($G308,'Támogatások 2014'!$B:$F,4,FALSE),""),"")</f>
        <v/>
      </c>
      <c r="J308" s="43" t="str">
        <f>IF(LEFT($F308,2)="ST",IFERROR(VLOOKUP($G308,'Támogatások 2014'!$B:$F,5,FALSE),""),"")</f>
        <v/>
      </c>
      <c r="K308" s="37"/>
      <c r="L308" s="37"/>
      <c r="M308" s="44" t="str">
        <f t="shared" si="28"/>
        <v/>
      </c>
      <c r="N308" s="50"/>
      <c r="O308" s="44" t="str">
        <f t="shared" si="29"/>
        <v/>
      </c>
      <c r="P308" s="51" t="str">
        <f t="shared" si="30"/>
        <v/>
      </c>
      <c r="Q308" s="44" t="str">
        <f t="shared" si="31"/>
        <v/>
      </c>
      <c r="R308" s="44">
        <f t="shared" si="32"/>
        <v>0</v>
      </c>
      <c r="S308" s="44">
        <f t="shared" si="33"/>
        <v>0</v>
      </c>
      <c r="T308" s="38"/>
      <c r="U308" s="36"/>
      <c r="V308" s="40"/>
      <c r="W308" s="41" t="str">
        <f t="array" ref="W308">IF(LEFT($F308,2)="ST",SUM(IF(($V308&gt;='Támogatások 2014'!$I$2:$I$7)*($V308&lt;='Támogatások 2014'!$J$2:$J$7),'Támogatások 2014'!$K$2:$K$7,0)),"")</f>
        <v/>
      </c>
      <c r="X308" s="41" t="str">
        <f t="shared" si="34"/>
        <v/>
      </c>
    </row>
    <row r="309" spans="1:24" ht="15.75" x14ac:dyDescent="0.25">
      <c r="A309" s="39"/>
      <c r="B309" s="39"/>
      <c r="C309" s="56"/>
      <c r="D309" s="55"/>
      <c r="E309" s="39"/>
      <c r="F309" s="36"/>
      <c r="G309" s="36"/>
      <c r="H309" s="43" t="str">
        <f>IF(F309="SMS",IFERROR(VLOOKUP($G309,'Támogatások 2014'!$B:$F,2,FALSE),""),IF($F309="SMP",IFERROR(VLOOKUP($G309,'Támogatások 2014'!$B:$F,3,FALSE),""),""))</f>
        <v/>
      </c>
      <c r="I309" s="43" t="str">
        <f>IF(LEFT($F309,2)="ST",IFERROR(VLOOKUP($G309,'Támogatások 2014'!$B:$F,4,FALSE),""),"")</f>
        <v/>
      </c>
      <c r="J309" s="43" t="str">
        <f>IF(LEFT($F309,2)="ST",IFERROR(VLOOKUP($G309,'Támogatások 2014'!$B:$F,5,FALSE),""),"")</f>
        <v/>
      </c>
      <c r="K309" s="37"/>
      <c r="L309" s="37"/>
      <c r="M309" s="44" t="str">
        <f t="shared" si="28"/>
        <v/>
      </c>
      <c r="N309" s="50"/>
      <c r="O309" s="44" t="str">
        <f t="shared" si="29"/>
        <v/>
      </c>
      <c r="P309" s="51" t="str">
        <f t="shared" si="30"/>
        <v/>
      </c>
      <c r="Q309" s="44" t="str">
        <f t="shared" si="31"/>
        <v/>
      </c>
      <c r="R309" s="44">
        <f t="shared" si="32"/>
        <v>0</v>
      </c>
      <c r="S309" s="44">
        <f t="shared" si="33"/>
        <v>0</v>
      </c>
      <c r="T309" s="38"/>
      <c r="U309" s="36"/>
      <c r="V309" s="40"/>
      <c r="W309" s="41" t="str">
        <f t="array" ref="W309">IF(LEFT($F309,2)="ST",SUM(IF(($V309&gt;='Támogatások 2014'!$I$2:$I$7)*($V309&lt;='Támogatások 2014'!$J$2:$J$7),'Támogatások 2014'!$K$2:$K$7,0)),"")</f>
        <v/>
      </c>
      <c r="X309" s="41" t="str">
        <f t="shared" si="34"/>
        <v/>
      </c>
    </row>
    <row r="310" spans="1:24" ht="15.75" x14ac:dyDescent="0.25">
      <c r="A310" s="39"/>
      <c r="B310" s="39"/>
      <c r="C310" s="56"/>
      <c r="D310" s="55"/>
      <c r="E310" s="39"/>
      <c r="F310" s="36"/>
      <c r="G310" s="36"/>
      <c r="H310" s="43" t="str">
        <f>IF(F310="SMS",IFERROR(VLOOKUP($G310,'Támogatások 2014'!$B:$F,2,FALSE),""),IF($F310="SMP",IFERROR(VLOOKUP($G310,'Támogatások 2014'!$B:$F,3,FALSE),""),""))</f>
        <v/>
      </c>
      <c r="I310" s="43" t="str">
        <f>IF(LEFT($F310,2)="ST",IFERROR(VLOOKUP($G310,'Támogatások 2014'!$B:$F,4,FALSE),""),"")</f>
        <v/>
      </c>
      <c r="J310" s="43" t="str">
        <f>IF(LEFT($F310,2)="ST",IFERROR(VLOOKUP($G310,'Támogatások 2014'!$B:$F,5,FALSE),""),"")</f>
        <v/>
      </c>
      <c r="K310" s="37"/>
      <c r="L310" s="37"/>
      <c r="M310" s="44" t="str">
        <f t="shared" si="28"/>
        <v/>
      </c>
      <c r="N310" s="50"/>
      <c r="O310" s="44" t="str">
        <f t="shared" si="29"/>
        <v/>
      </c>
      <c r="P310" s="51" t="str">
        <f t="shared" si="30"/>
        <v/>
      </c>
      <c r="Q310" s="44" t="str">
        <f t="shared" si="31"/>
        <v/>
      </c>
      <c r="R310" s="44">
        <f t="shared" si="32"/>
        <v>0</v>
      </c>
      <c r="S310" s="44">
        <f t="shared" si="33"/>
        <v>0</v>
      </c>
      <c r="T310" s="38"/>
      <c r="U310" s="36"/>
      <c r="V310" s="40"/>
      <c r="W310" s="41" t="str">
        <f t="array" ref="W310">IF(LEFT($F310,2)="ST",SUM(IF(($V310&gt;='Támogatások 2014'!$I$2:$I$7)*($V310&lt;='Támogatások 2014'!$J$2:$J$7),'Támogatások 2014'!$K$2:$K$7,0)),"")</f>
        <v/>
      </c>
      <c r="X310" s="41" t="str">
        <f t="shared" si="34"/>
        <v/>
      </c>
    </row>
    <row r="311" spans="1:24" ht="15.75" x14ac:dyDescent="0.25">
      <c r="A311" s="39"/>
      <c r="B311" s="39"/>
      <c r="C311" s="56"/>
      <c r="D311" s="55"/>
      <c r="E311" s="39"/>
      <c r="F311" s="36"/>
      <c r="G311" s="36"/>
      <c r="H311" s="43" t="str">
        <f>IF(F311="SMS",IFERROR(VLOOKUP($G311,'Támogatások 2014'!$B:$F,2,FALSE),""),IF($F311="SMP",IFERROR(VLOOKUP($G311,'Támogatások 2014'!$B:$F,3,FALSE),""),""))</f>
        <v/>
      </c>
      <c r="I311" s="43" t="str">
        <f>IF(LEFT($F311,2)="ST",IFERROR(VLOOKUP($G311,'Támogatások 2014'!$B:$F,4,FALSE),""),"")</f>
        <v/>
      </c>
      <c r="J311" s="43" t="str">
        <f>IF(LEFT($F311,2)="ST",IFERROR(VLOOKUP($G311,'Támogatások 2014'!$B:$F,5,FALSE),""),"")</f>
        <v/>
      </c>
      <c r="K311" s="37"/>
      <c r="L311" s="37"/>
      <c r="M311" s="44" t="str">
        <f t="shared" si="28"/>
        <v/>
      </c>
      <c r="N311" s="50"/>
      <c r="O311" s="44" t="str">
        <f t="shared" si="29"/>
        <v/>
      </c>
      <c r="P311" s="51" t="str">
        <f t="shared" si="30"/>
        <v/>
      </c>
      <c r="Q311" s="44" t="str">
        <f t="shared" si="31"/>
        <v/>
      </c>
      <c r="R311" s="44">
        <f t="shared" si="32"/>
        <v>0</v>
      </c>
      <c r="S311" s="44">
        <f t="shared" si="33"/>
        <v>0</v>
      </c>
      <c r="T311" s="38"/>
      <c r="U311" s="36"/>
      <c r="V311" s="40"/>
      <c r="W311" s="41" t="str">
        <f t="array" ref="W311">IF(LEFT($F311,2)="ST",SUM(IF(($V311&gt;='Támogatások 2014'!$I$2:$I$7)*($V311&lt;='Támogatások 2014'!$J$2:$J$7),'Támogatások 2014'!$K$2:$K$7,0)),"")</f>
        <v/>
      </c>
      <c r="X311" s="41" t="str">
        <f t="shared" si="34"/>
        <v/>
      </c>
    </row>
    <row r="312" spans="1:24" ht="15.75" x14ac:dyDescent="0.25">
      <c r="A312" s="39"/>
      <c r="B312" s="39"/>
      <c r="C312" s="56"/>
      <c r="D312" s="55"/>
      <c r="E312" s="39"/>
      <c r="F312" s="36"/>
      <c r="G312" s="36"/>
      <c r="H312" s="43" t="str">
        <f>IF(F312="SMS",IFERROR(VLOOKUP($G312,'Támogatások 2014'!$B:$F,2,FALSE),""),IF($F312="SMP",IFERROR(VLOOKUP($G312,'Támogatások 2014'!$B:$F,3,FALSE),""),""))</f>
        <v/>
      </c>
      <c r="I312" s="43" t="str">
        <f>IF(LEFT($F312,2)="ST",IFERROR(VLOOKUP($G312,'Támogatások 2014'!$B:$F,4,FALSE),""),"")</f>
        <v/>
      </c>
      <c r="J312" s="43" t="str">
        <f>IF(LEFT($F312,2)="ST",IFERROR(VLOOKUP($G312,'Támogatások 2014'!$B:$F,5,FALSE),""),"")</f>
        <v/>
      </c>
      <c r="K312" s="37"/>
      <c r="L312" s="37"/>
      <c r="M312" s="44" t="str">
        <f t="shared" si="28"/>
        <v/>
      </c>
      <c r="N312" s="50"/>
      <c r="O312" s="44" t="str">
        <f t="shared" si="29"/>
        <v/>
      </c>
      <c r="P312" s="51" t="str">
        <f t="shared" si="30"/>
        <v/>
      </c>
      <c r="Q312" s="44" t="str">
        <f t="shared" si="31"/>
        <v/>
      </c>
      <c r="R312" s="44">
        <f t="shared" si="32"/>
        <v>0</v>
      </c>
      <c r="S312" s="44">
        <f t="shared" si="33"/>
        <v>0</v>
      </c>
      <c r="T312" s="38"/>
      <c r="U312" s="36"/>
      <c r="V312" s="40"/>
      <c r="W312" s="41" t="str">
        <f t="array" ref="W312">IF(LEFT($F312,2)="ST",SUM(IF(($V312&gt;='Támogatások 2014'!$I$2:$I$7)*($V312&lt;='Támogatások 2014'!$J$2:$J$7),'Támogatások 2014'!$K$2:$K$7,0)),"")</f>
        <v/>
      </c>
      <c r="X312" s="41" t="str">
        <f t="shared" si="34"/>
        <v/>
      </c>
    </row>
    <row r="313" spans="1:24" ht="15.75" x14ac:dyDescent="0.25">
      <c r="A313" s="39"/>
      <c r="B313" s="39"/>
      <c r="C313" s="56"/>
      <c r="D313" s="55"/>
      <c r="E313" s="39"/>
      <c r="F313" s="36"/>
      <c r="G313" s="36"/>
      <c r="H313" s="43" t="str">
        <f>IF(F313="SMS",IFERROR(VLOOKUP($G313,'Támogatások 2014'!$B:$F,2,FALSE),""),IF($F313="SMP",IFERROR(VLOOKUP($G313,'Támogatások 2014'!$B:$F,3,FALSE),""),""))</f>
        <v/>
      </c>
      <c r="I313" s="43" t="str">
        <f>IF(LEFT($F313,2)="ST",IFERROR(VLOOKUP($G313,'Támogatások 2014'!$B:$F,4,FALSE),""),"")</f>
        <v/>
      </c>
      <c r="J313" s="43" t="str">
        <f>IF(LEFT($F313,2)="ST",IFERROR(VLOOKUP($G313,'Támogatások 2014'!$B:$F,5,FALSE),""),"")</f>
        <v/>
      </c>
      <c r="K313" s="37"/>
      <c r="L313" s="37"/>
      <c r="M313" s="44" t="str">
        <f t="shared" si="28"/>
        <v/>
      </c>
      <c r="N313" s="50"/>
      <c r="O313" s="44" t="str">
        <f t="shared" si="29"/>
        <v/>
      </c>
      <c r="P313" s="51" t="str">
        <f t="shared" si="30"/>
        <v/>
      </c>
      <c r="Q313" s="44" t="str">
        <f t="shared" si="31"/>
        <v/>
      </c>
      <c r="R313" s="44">
        <f t="shared" si="32"/>
        <v>0</v>
      </c>
      <c r="S313" s="44">
        <f t="shared" si="33"/>
        <v>0</v>
      </c>
      <c r="T313" s="38"/>
      <c r="U313" s="36"/>
      <c r="V313" s="40"/>
      <c r="W313" s="41" t="str">
        <f t="array" ref="W313">IF(LEFT($F313,2)="ST",SUM(IF(($V313&gt;='Támogatások 2014'!$I$2:$I$7)*($V313&lt;='Támogatások 2014'!$J$2:$J$7),'Támogatások 2014'!$K$2:$K$7,0)),"")</f>
        <v/>
      </c>
      <c r="X313" s="41" t="str">
        <f t="shared" si="34"/>
        <v/>
      </c>
    </row>
    <row r="314" spans="1:24" ht="15.75" x14ac:dyDescent="0.25">
      <c r="A314" s="39"/>
      <c r="B314" s="39"/>
      <c r="C314" s="56"/>
      <c r="D314" s="55"/>
      <c r="E314" s="39"/>
      <c r="F314" s="36"/>
      <c r="G314" s="36"/>
      <c r="H314" s="43" t="str">
        <f>IF(F314="SMS",IFERROR(VLOOKUP($G314,'Támogatások 2014'!$B:$F,2,FALSE),""),IF($F314="SMP",IFERROR(VLOOKUP($G314,'Támogatások 2014'!$B:$F,3,FALSE),""),""))</f>
        <v/>
      </c>
      <c r="I314" s="43" t="str">
        <f>IF(LEFT($F314,2)="ST",IFERROR(VLOOKUP($G314,'Támogatások 2014'!$B:$F,4,FALSE),""),"")</f>
        <v/>
      </c>
      <c r="J314" s="43" t="str">
        <f>IF(LEFT($F314,2)="ST",IFERROR(VLOOKUP($G314,'Támogatások 2014'!$B:$F,5,FALSE),""),"")</f>
        <v/>
      </c>
      <c r="K314" s="37"/>
      <c r="L314" s="37"/>
      <c r="M314" s="44" t="str">
        <f t="shared" si="28"/>
        <v/>
      </c>
      <c r="N314" s="50"/>
      <c r="O314" s="44" t="str">
        <f t="shared" si="29"/>
        <v/>
      </c>
      <c r="P314" s="51" t="str">
        <f t="shared" si="30"/>
        <v/>
      </c>
      <c r="Q314" s="44" t="str">
        <f t="shared" si="31"/>
        <v/>
      </c>
      <c r="R314" s="44">
        <f t="shared" si="32"/>
        <v>0</v>
      </c>
      <c r="S314" s="44">
        <f t="shared" si="33"/>
        <v>0</v>
      </c>
      <c r="T314" s="38"/>
      <c r="U314" s="36"/>
      <c r="V314" s="40"/>
      <c r="W314" s="41" t="str">
        <f t="array" ref="W314">IF(LEFT($F314,2)="ST",SUM(IF(($V314&gt;='Támogatások 2014'!$I$2:$I$7)*($V314&lt;='Támogatások 2014'!$J$2:$J$7),'Támogatások 2014'!$K$2:$K$7,0)),"")</f>
        <v/>
      </c>
      <c r="X314" s="41" t="str">
        <f t="shared" si="34"/>
        <v/>
      </c>
    </row>
    <row r="315" spans="1:24" ht="15.75" x14ac:dyDescent="0.25">
      <c r="A315" s="39"/>
      <c r="B315" s="39"/>
      <c r="C315" s="56"/>
      <c r="D315" s="55"/>
      <c r="E315" s="39"/>
      <c r="F315" s="36"/>
      <c r="G315" s="36"/>
      <c r="H315" s="43" t="str">
        <f>IF(F315="SMS",IFERROR(VLOOKUP($G315,'Támogatások 2014'!$B:$F,2,FALSE),""),IF($F315="SMP",IFERROR(VLOOKUP($G315,'Támogatások 2014'!$B:$F,3,FALSE),""),""))</f>
        <v/>
      </c>
      <c r="I315" s="43" t="str">
        <f>IF(LEFT($F315,2)="ST",IFERROR(VLOOKUP($G315,'Támogatások 2014'!$B:$F,4,FALSE),""),"")</f>
        <v/>
      </c>
      <c r="J315" s="43" t="str">
        <f>IF(LEFT($F315,2)="ST",IFERROR(VLOOKUP($G315,'Támogatások 2014'!$B:$F,5,FALSE),""),"")</f>
        <v/>
      </c>
      <c r="K315" s="37"/>
      <c r="L315" s="37"/>
      <c r="M315" s="44" t="str">
        <f t="shared" si="28"/>
        <v/>
      </c>
      <c r="N315" s="50"/>
      <c r="O315" s="44" t="str">
        <f t="shared" si="29"/>
        <v/>
      </c>
      <c r="P315" s="51" t="str">
        <f t="shared" si="30"/>
        <v/>
      </c>
      <c r="Q315" s="44" t="str">
        <f t="shared" si="31"/>
        <v/>
      </c>
      <c r="R315" s="44">
        <f t="shared" si="32"/>
        <v>0</v>
      </c>
      <c r="S315" s="44">
        <f t="shared" si="33"/>
        <v>0</v>
      </c>
      <c r="T315" s="38"/>
      <c r="U315" s="36"/>
      <c r="V315" s="40"/>
      <c r="W315" s="41" t="str">
        <f t="array" ref="W315">IF(LEFT($F315,2)="ST",SUM(IF(($V315&gt;='Támogatások 2014'!$I$2:$I$7)*($V315&lt;='Támogatások 2014'!$J$2:$J$7),'Támogatások 2014'!$K$2:$K$7,0)),"")</f>
        <v/>
      </c>
      <c r="X315" s="41" t="str">
        <f t="shared" si="34"/>
        <v/>
      </c>
    </row>
    <row r="316" spans="1:24" ht="15.75" x14ac:dyDescent="0.25">
      <c r="A316" s="39"/>
      <c r="B316" s="39"/>
      <c r="C316" s="56"/>
      <c r="D316" s="55"/>
      <c r="E316" s="39"/>
      <c r="F316" s="36"/>
      <c r="G316" s="36"/>
      <c r="H316" s="43" t="str">
        <f>IF(F316="SMS",IFERROR(VLOOKUP($G316,'Támogatások 2014'!$B:$F,2,FALSE),""),IF($F316="SMP",IFERROR(VLOOKUP($G316,'Támogatások 2014'!$B:$F,3,FALSE),""),""))</f>
        <v/>
      </c>
      <c r="I316" s="43" t="str">
        <f>IF(LEFT($F316,2)="ST",IFERROR(VLOOKUP($G316,'Támogatások 2014'!$B:$F,4,FALSE),""),"")</f>
        <v/>
      </c>
      <c r="J316" s="43" t="str">
        <f>IF(LEFT($F316,2)="ST",IFERROR(VLOOKUP($G316,'Támogatások 2014'!$B:$F,5,FALSE),""),"")</f>
        <v/>
      </c>
      <c r="K316" s="37"/>
      <c r="L316" s="37"/>
      <c r="M316" s="44" t="str">
        <f t="shared" si="28"/>
        <v/>
      </c>
      <c r="N316" s="50"/>
      <c r="O316" s="44" t="str">
        <f t="shared" si="29"/>
        <v/>
      </c>
      <c r="P316" s="51" t="str">
        <f t="shared" si="30"/>
        <v/>
      </c>
      <c r="Q316" s="44" t="str">
        <f t="shared" si="31"/>
        <v/>
      </c>
      <c r="R316" s="44">
        <f t="shared" si="32"/>
        <v>0</v>
      </c>
      <c r="S316" s="44">
        <f t="shared" si="33"/>
        <v>0</v>
      </c>
      <c r="T316" s="38"/>
      <c r="U316" s="36"/>
      <c r="V316" s="40"/>
      <c r="W316" s="41" t="str">
        <f t="array" ref="W316">IF(LEFT($F316,2)="ST",SUM(IF(($V316&gt;='Támogatások 2014'!$I$2:$I$7)*($V316&lt;='Támogatások 2014'!$J$2:$J$7),'Támogatások 2014'!$K$2:$K$7,0)),"")</f>
        <v/>
      </c>
      <c r="X316" s="41" t="str">
        <f t="shared" si="34"/>
        <v/>
      </c>
    </row>
    <row r="317" spans="1:24" ht="15.75" x14ac:dyDescent="0.25">
      <c r="A317" s="39"/>
      <c r="B317" s="39"/>
      <c r="C317" s="56"/>
      <c r="D317" s="55"/>
      <c r="E317" s="39"/>
      <c r="F317" s="36"/>
      <c r="G317" s="36"/>
      <c r="H317" s="43" t="str">
        <f>IF(F317="SMS",IFERROR(VLOOKUP($G317,'Támogatások 2014'!$B:$F,2,FALSE),""),IF($F317="SMP",IFERROR(VLOOKUP($G317,'Támogatások 2014'!$B:$F,3,FALSE),""),""))</f>
        <v/>
      </c>
      <c r="I317" s="43" t="str">
        <f>IF(LEFT($F317,2)="ST",IFERROR(VLOOKUP($G317,'Támogatások 2014'!$B:$F,4,FALSE),""),"")</f>
        <v/>
      </c>
      <c r="J317" s="43" t="str">
        <f>IF(LEFT($F317,2)="ST",IFERROR(VLOOKUP($G317,'Támogatások 2014'!$B:$F,5,FALSE),""),"")</f>
        <v/>
      </c>
      <c r="K317" s="37"/>
      <c r="L317" s="37"/>
      <c r="M317" s="44" t="str">
        <f t="shared" si="28"/>
        <v/>
      </c>
      <c r="N317" s="50"/>
      <c r="O317" s="44" t="str">
        <f t="shared" si="29"/>
        <v/>
      </c>
      <c r="P317" s="51" t="str">
        <f t="shared" si="30"/>
        <v/>
      </c>
      <c r="Q317" s="44" t="str">
        <f t="shared" si="31"/>
        <v/>
      </c>
      <c r="R317" s="44">
        <f t="shared" si="32"/>
        <v>0</v>
      </c>
      <c r="S317" s="44">
        <f t="shared" si="33"/>
        <v>0</v>
      </c>
      <c r="T317" s="38"/>
      <c r="U317" s="36"/>
      <c r="V317" s="40"/>
      <c r="W317" s="41" t="str">
        <f t="array" ref="W317">IF(LEFT($F317,2)="ST",SUM(IF(($V317&gt;='Támogatások 2014'!$I$2:$I$7)*($V317&lt;='Támogatások 2014'!$J$2:$J$7),'Támogatások 2014'!$K$2:$K$7,0)),"")</f>
        <v/>
      </c>
      <c r="X317" s="41" t="str">
        <f t="shared" si="34"/>
        <v/>
      </c>
    </row>
    <row r="318" spans="1:24" ht="15.75" x14ac:dyDescent="0.25">
      <c r="A318" s="39"/>
      <c r="B318" s="39"/>
      <c r="C318" s="56"/>
      <c r="D318" s="55"/>
      <c r="E318" s="39"/>
      <c r="F318" s="36"/>
      <c r="G318" s="36"/>
      <c r="H318" s="43" t="str">
        <f>IF(F318="SMS",IFERROR(VLOOKUP($G318,'Támogatások 2014'!$B:$F,2,FALSE),""),IF($F318="SMP",IFERROR(VLOOKUP($G318,'Támogatások 2014'!$B:$F,3,FALSE),""),""))</f>
        <v/>
      </c>
      <c r="I318" s="43" t="str">
        <f>IF(LEFT($F318,2)="ST",IFERROR(VLOOKUP($G318,'Támogatások 2014'!$B:$F,4,FALSE),""),"")</f>
        <v/>
      </c>
      <c r="J318" s="43" t="str">
        <f>IF(LEFT($F318,2)="ST",IFERROR(VLOOKUP($G318,'Támogatások 2014'!$B:$F,5,FALSE),""),"")</f>
        <v/>
      </c>
      <c r="K318" s="37"/>
      <c r="L318" s="37"/>
      <c r="M318" s="44" t="str">
        <f t="shared" si="28"/>
        <v/>
      </c>
      <c r="N318" s="50"/>
      <c r="O318" s="44" t="str">
        <f t="shared" si="29"/>
        <v/>
      </c>
      <c r="P318" s="51" t="str">
        <f t="shared" si="30"/>
        <v/>
      </c>
      <c r="Q318" s="44" t="str">
        <f t="shared" si="31"/>
        <v/>
      </c>
      <c r="R318" s="44">
        <f t="shared" si="32"/>
        <v>0</v>
      </c>
      <c r="S318" s="44">
        <f t="shared" si="33"/>
        <v>0</v>
      </c>
      <c r="T318" s="38"/>
      <c r="U318" s="36"/>
      <c r="V318" s="40"/>
      <c r="W318" s="41" t="str">
        <f t="array" ref="W318">IF(LEFT($F318,2)="ST",SUM(IF(($V318&gt;='Támogatások 2014'!$I$2:$I$7)*($V318&lt;='Támogatások 2014'!$J$2:$J$7),'Támogatások 2014'!$K$2:$K$7,0)),"")</f>
        <v/>
      </c>
      <c r="X318" s="41" t="str">
        <f t="shared" si="34"/>
        <v/>
      </c>
    </row>
    <row r="319" spans="1:24" ht="15.75" x14ac:dyDescent="0.25">
      <c r="A319" s="39"/>
      <c r="B319" s="39"/>
      <c r="C319" s="56"/>
      <c r="D319" s="55"/>
      <c r="E319" s="39"/>
      <c r="F319" s="36"/>
      <c r="G319" s="36"/>
      <c r="H319" s="43" t="str">
        <f>IF(F319="SMS",IFERROR(VLOOKUP($G319,'Támogatások 2014'!$B:$F,2,FALSE),""),IF($F319="SMP",IFERROR(VLOOKUP($G319,'Támogatások 2014'!$B:$F,3,FALSE),""),""))</f>
        <v/>
      </c>
      <c r="I319" s="43" t="str">
        <f>IF(LEFT($F319,2)="ST",IFERROR(VLOOKUP($G319,'Támogatások 2014'!$B:$F,4,FALSE),""),"")</f>
        <v/>
      </c>
      <c r="J319" s="43" t="str">
        <f>IF(LEFT($F319,2)="ST",IFERROR(VLOOKUP($G319,'Támogatások 2014'!$B:$F,5,FALSE),""),"")</f>
        <v/>
      </c>
      <c r="K319" s="37"/>
      <c r="L319" s="37"/>
      <c r="M319" s="44" t="str">
        <f t="shared" si="28"/>
        <v/>
      </c>
      <c r="N319" s="50"/>
      <c r="O319" s="44" t="str">
        <f t="shared" si="29"/>
        <v/>
      </c>
      <c r="P319" s="51" t="str">
        <f t="shared" si="30"/>
        <v/>
      </c>
      <c r="Q319" s="44" t="str">
        <f t="shared" si="31"/>
        <v/>
      </c>
      <c r="R319" s="44">
        <f t="shared" si="32"/>
        <v>0</v>
      </c>
      <c r="S319" s="44">
        <f t="shared" si="33"/>
        <v>0</v>
      </c>
      <c r="T319" s="38"/>
      <c r="U319" s="36"/>
      <c r="V319" s="40"/>
      <c r="W319" s="41" t="str">
        <f t="array" ref="W319">IF(LEFT($F319,2)="ST",SUM(IF(($V319&gt;='Támogatások 2014'!$I$2:$I$7)*($V319&lt;='Támogatások 2014'!$J$2:$J$7),'Támogatások 2014'!$K$2:$K$7,0)),"")</f>
        <v/>
      </c>
      <c r="X319" s="41" t="str">
        <f t="shared" si="34"/>
        <v/>
      </c>
    </row>
    <row r="320" spans="1:24" ht="15.75" x14ac:dyDescent="0.25">
      <c r="A320" s="39"/>
      <c r="B320" s="39"/>
      <c r="C320" s="56"/>
      <c r="D320" s="55"/>
      <c r="E320" s="39"/>
      <c r="F320" s="36"/>
      <c r="G320" s="36"/>
      <c r="H320" s="43" t="str">
        <f>IF(F320="SMS",IFERROR(VLOOKUP($G320,'Támogatások 2014'!$B:$F,2,FALSE),""),IF($F320="SMP",IFERROR(VLOOKUP($G320,'Támogatások 2014'!$B:$F,3,FALSE),""),""))</f>
        <v/>
      </c>
      <c r="I320" s="43" t="str">
        <f>IF(LEFT($F320,2)="ST",IFERROR(VLOOKUP($G320,'Támogatások 2014'!$B:$F,4,FALSE),""),"")</f>
        <v/>
      </c>
      <c r="J320" s="43" t="str">
        <f>IF(LEFT($F320,2)="ST",IFERROR(VLOOKUP($G320,'Támogatások 2014'!$B:$F,5,FALSE),""),"")</f>
        <v/>
      </c>
      <c r="K320" s="37"/>
      <c r="L320" s="37"/>
      <c r="M320" s="44" t="str">
        <f t="shared" si="28"/>
        <v/>
      </c>
      <c r="N320" s="50"/>
      <c r="O320" s="44" t="str">
        <f t="shared" si="29"/>
        <v/>
      </c>
      <c r="P320" s="51" t="str">
        <f t="shared" si="30"/>
        <v/>
      </c>
      <c r="Q320" s="44" t="str">
        <f t="shared" si="31"/>
        <v/>
      </c>
      <c r="R320" s="44">
        <f t="shared" si="32"/>
        <v>0</v>
      </c>
      <c r="S320" s="44">
        <f t="shared" si="33"/>
        <v>0</v>
      </c>
      <c r="T320" s="38"/>
      <c r="U320" s="36"/>
      <c r="V320" s="40"/>
      <c r="W320" s="41" t="str">
        <f t="array" ref="W320">IF(LEFT($F320,2)="ST",SUM(IF(($V320&gt;='Támogatások 2014'!$I$2:$I$7)*($V320&lt;='Támogatások 2014'!$J$2:$J$7),'Támogatások 2014'!$K$2:$K$7,0)),"")</f>
        <v/>
      </c>
      <c r="X320" s="41" t="str">
        <f t="shared" si="34"/>
        <v/>
      </c>
    </row>
    <row r="321" spans="1:24" ht="15.75" x14ac:dyDescent="0.25">
      <c r="A321" s="39"/>
      <c r="B321" s="39"/>
      <c r="C321" s="56"/>
      <c r="D321" s="55"/>
      <c r="E321" s="39"/>
      <c r="F321" s="36"/>
      <c r="G321" s="36"/>
      <c r="H321" s="43" t="str">
        <f>IF(F321="SMS",IFERROR(VLOOKUP($G321,'Támogatások 2014'!$B:$F,2,FALSE),""),IF($F321="SMP",IFERROR(VLOOKUP($G321,'Támogatások 2014'!$B:$F,3,FALSE),""),""))</f>
        <v/>
      </c>
      <c r="I321" s="43" t="str">
        <f>IF(LEFT($F321,2)="ST",IFERROR(VLOOKUP($G321,'Támogatások 2014'!$B:$F,4,FALSE),""),"")</f>
        <v/>
      </c>
      <c r="J321" s="43" t="str">
        <f>IF(LEFT($F321,2)="ST",IFERROR(VLOOKUP($G321,'Támogatások 2014'!$B:$F,5,FALSE),""),"")</f>
        <v/>
      </c>
      <c r="K321" s="37"/>
      <c r="L321" s="37"/>
      <c r="M321" s="44" t="str">
        <f t="shared" si="28"/>
        <v/>
      </c>
      <c r="N321" s="50"/>
      <c r="O321" s="44" t="str">
        <f t="shared" si="29"/>
        <v/>
      </c>
      <c r="P321" s="51" t="str">
        <f t="shared" si="30"/>
        <v/>
      </c>
      <c r="Q321" s="44" t="str">
        <f t="shared" si="31"/>
        <v/>
      </c>
      <c r="R321" s="44">
        <f t="shared" si="32"/>
        <v>0</v>
      </c>
      <c r="S321" s="44">
        <f t="shared" si="33"/>
        <v>0</v>
      </c>
      <c r="T321" s="38"/>
      <c r="U321" s="36"/>
      <c r="V321" s="40"/>
      <c r="W321" s="41" t="str">
        <f t="array" ref="W321">IF(LEFT($F321,2)="ST",SUM(IF(($V321&gt;='Támogatások 2014'!$I$2:$I$7)*($V321&lt;='Támogatások 2014'!$J$2:$J$7),'Támogatások 2014'!$K$2:$K$7,0)),"")</f>
        <v/>
      </c>
      <c r="X321" s="41" t="str">
        <f t="shared" si="34"/>
        <v/>
      </c>
    </row>
    <row r="322" spans="1:24" ht="15.75" x14ac:dyDescent="0.25">
      <c r="A322" s="39"/>
      <c r="B322" s="39"/>
      <c r="C322" s="56"/>
      <c r="D322" s="55"/>
      <c r="E322" s="39"/>
      <c r="F322" s="36"/>
      <c r="G322" s="36"/>
      <c r="H322" s="43" t="str">
        <f>IF(F322="SMS",IFERROR(VLOOKUP($G322,'Támogatások 2014'!$B:$F,2,FALSE),""),IF($F322="SMP",IFERROR(VLOOKUP($G322,'Támogatások 2014'!$B:$F,3,FALSE),""),""))</f>
        <v/>
      </c>
      <c r="I322" s="43" t="str">
        <f>IF(LEFT($F322,2)="ST",IFERROR(VLOOKUP($G322,'Támogatások 2014'!$B:$F,4,FALSE),""),"")</f>
        <v/>
      </c>
      <c r="J322" s="43" t="str">
        <f>IF(LEFT($F322,2)="ST",IFERROR(VLOOKUP($G322,'Támogatások 2014'!$B:$F,5,FALSE),""),"")</f>
        <v/>
      </c>
      <c r="K322" s="37"/>
      <c r="L322" s="37"/>
      <c r="M322" s="44" t="str">
        <f t="shared" si="28"/>
        <v/>
      </c>
      <c r="N322" s="50"/>
      <c r="O322" s="44" t="str">
        <f t="shared" si="29"/>
        <v/>
      </c>
      <c r="P322" s="51" t="str">
        <f t="shared" si="30"/>
        <v/>
      </c>
      <c r="Q322" s="44" t="str">
        <f t="shared" si="31"/>
        <v/>
      </c>
      <c r="R322" s="44">
        <f t="shared" si="32"/>
        <v>0</v>
      </c>
      <c r="S322" s="44">
        <f t="shared" si="33"/>
        <v>0</v>
      </c>
      <c r="T322" s="38"/>
      <c r="U322" s="36"/>
      <c r="V322" s="40"/>
      <c r="W322" s="41" t="str">
        <f t="array" ref="W322">IF(LEFT($F322,2)="ST",SUM(IF(($V322&gt;='Támogatások 2014'!$I$2:$I$7)*($V322&lt;='Támogatások 2014'!$J$2:$J$7),'Támogatások 2014'!$K$2:$K$7,0)),"")</f>
        <v/>
      </c>
      <c r="X322" s="41" t="str">
        <f t="shared" si="34"/>
        <v/>
      </c>
    </row>
    <row r="323" spans="1:24" ht="15.75" x14ac:dyDescent="0.25">
      <c r="A323" s="39"/>
      <c r="B323" s="39"/>
      <c r="C323" s="56"/>
      <c r="D323" s="55"/>
      <c r="E323" s="39"/>
      <c r="F323" s="36"/>
      <c r="G323" s="36"/>
      <c r="H323" s="43" t="str">
        <f>IF(F323="SMS",IFERROR(VLOOKUP($G323,'Támogatások 2014'!$B:$F,2,FALSE),""),IF($F323="SMP",IFERROR(VLOOKUP($G323,'Támogatások 2014'!$B:$F,3,FALSE),""),""))</f>
        <v/>
      </c>
      <c r="I323" s="43" t="str">
        <f>IF(LEFT($F323,2)="ST",IFERROR(VLOOKUP($G323,'Támogatások 2014'!$B:$F,4,FALSE),""),"")</f>
        <v/>
      </c>
      <c r="J323" s="43" t="str">
        <f>IF(LEFT($F323,2)="ST",IFERROR(VLOOKUP($G323,'Támogatások 2014'!$B:$F,5,FALSE),""),"")</f>
        <v/>
      </c>
      <c r="K323" s="37"/>
      <c r="L323" s="37"/>
      <c r="M323" s="44" t="str">
        <f t="shared" si="28"/>
        <v/>
      </c>
      <c r="N323" s="50"/>
      <c r="O323" s="44" t="str">
        <f t="shared" si="29"/>
        <v/>
      </c>
      <c r="P323" s="51" t="str">
        <f t="shared" si="30"/>
        <v/>
      </c>
      <c r="Q323" s="44" t="str">
        <f t="shared" si="31"/>
        <v/>
      </c>
      <c r="R323" s="44">
        <f t="shared" si="32"/>
        <v>0</v>
      </c>
      <c r="S323" s="44">
        <f t="shared" si="33"/>
        <v>0</v>
      </c>
      <c r="T323" s="38"/>
      <c r="U323" s="36"/>
      <c r="V323" s="40"/>
      <c r="W323" s="41" t="str">
        <f t="array" ref="W323">IF(LEFT($F323,2)="ST",SUM(IF(($V323&gt;='Támogatások 2014'!$I$2:$I$7)*($V323&lt;='Támogatások 2014'!$J$2:$J$7),'Támogatások 2014'!$K$2:$K$7,0)),"")</f>
        <v/>
      </c>
      <c r="X323" s="41" t="str">
        <f t="shared" si="34"/>
        <v/>
      </c>
    </row>
    <row r="324" spans="1:24" ht="15.75" x14ac:dyDescent="0.25">
      <c r="A324" s="39"/>
      <c r="B324" s="39"/>
      <c r="C324" s="56"/>
      <c r="D324" s="55"/>
      <c r="E324" s="39"/>
      <c r="F324" s="36"/>
      <c r="G324" s="36"/>
      <c r="H324" s="43" t="str">
        <f>IF(F324="SMS",IFERROR(VLOOKUP($G324,'Támogatások 2014'!$B:$F,2,FALSE),""),IF($F324="SMP",IFERROR(VLOOKUP($G324,'Támogatások 2014'!$B:$F,3,FALSE),""),""))</f>
        <v/>
      </c>
      <c r="I324" s="43" t="str">
        <f>IF(LEFT($F324,2)="ST",IFERROR(VLOOKUP($G324,'Támogatások 2014'!$B:$F,4,FALSE),""),"")</f>
        <v/>
      </c>
      <c r="J324" s="43" t="str">
        <f>IF(LEFT($F324,2)="ST",IFERROR(VLOOKUP($G324,'Támogatások 2014'!$B:$F,5,FALSE),""),"")</f>
        <v/>
      </c>
      <c r="K324" s="37"/>
      <c r="L324" s="37"/>
      <c r="M324" s="44" t="str">
        <f t="shared" ref="M324:M387" si="35">IFERROR(
IF( (LEFT($F324,2)="SM")*($K324&gt;DATE("2014","05","31")) * ($L324&gt;DATE("2014","07","30")),
(YEAR($L324)-YEAR($K324))* 360 + (MONTH($L324)-MONTH($K324)) * 30 + ( IF( DAY($L324)=31,30,DAY($L324)) - IF( DAY($K324)=31,30,DAY($K324)) ) + 1,
IF( (LEFT($F324,2)="ST")*($K324&gt;DATE("2014","05","31")) * ($L324&gt;DATE("2014","06","02")),L324-K324+1,"")
),"")</f>
        <v/>
      </c>
      <c r="N324" s="50"/>
      <c r="O324" s="44" t="str">
        <f t="shared" ref="O324:O387" si="36">IFERROR($M324-$N324,"")</f>
        <v/>
      </c>
      <c r="P324" s="51" t="str">
        <f t="shared" ref="P324:P387" si="37">IF(LEFT($F324,2)="SM",ROUNDDOWN($O324/30,0),"")</f>
        <v/>
      </c>
      <c r="Q324" s="44" t="str">
        <f t="shared" ref="Q324:Q387" si="38">IF(LEFT($F324,2)="SM",$O324-$P324*30,"")</f>
        <v/>
      </c>
      <c r="R324" s="44">
        <f t="shared" ref="R324:R387" si="39">IFERROR(IF(LEFT($F324,2)="ST",IF(($O324&gt;0)*($O324&lt;=14),$O324,14),0),"")</f>
        <v>0</v>
      </c>
      <c r="S324" s="44">
        <f t="shared" ref="S324:S387" si="40">IFERROR(IF(LEFT($F324,2)="ST",IF($O324&gt;14,$O324-14,0),0),"")</f>
        <v>0</v>
      </c>
      <c r="T324" s="38"/>
      <c r="U324" s="36"/>
      <c r="V324" s="40"/>
      <c r="W324" s="41" t="str">
        <f t="array" ref="W324">IF(LEFT($F324,2)="ST",SUM(IF(($V324&gt;='Támogatások 2014'!$I$2:$I$7)*($V324&lt;='Támogatások 2014'!$J$2:$J$7),'Támogatások 2014'!$K$2:$K$7,0)),"")</f>
        <v/>
      </c>
      <c r="X324" s="41" t="str">
        <f t="shared" ref="X324:X387" si="41">(IF(LEFT($F324,2)="SM",
ROUND($P324*($H324+IF(($F324="SMS")*($U324="IGEN"),1,0)*100)+$Q324*($H324+IF(($F324="SMS")*($U324="IGEN"),1,0)*100)/30,0)+$T324,
IF(LEFT($F324,2)="ST",$I324*$R324+$J324*$S324+$T324+$W324,"")))</f>
        <v/>
      </c>
    </row>
    <row r="325" spans="1:24" ht="15.75" x14ac:dyDescent="0.25">
      <c r="A325" s="39"/>
      <c r="B325" s="39"/>
      <c r="C325" s="56"/>
      <c r="D325" s="55"/>
      <c r="E325" s="39"/>
      <c r="F325" s="36"/>
      <c r="G325" s="36"/>
      <c r="H325" s="43" t="str">
        <f>IF(F325="SMS",IFERROR(VLOOKUP($G325,'Támogatások 2014'!$B:$F,2,FALSE),""),IF($F325="SMP",IFERROR(VLOOKUP($G325,'Támogatások 2014'!$B:$F,3,FALSE),""),""))</f>
        <v/>
      </c>
      <c r="I325" s="43" t="str">
        <f>IF(LEFT($F325,2)="ST",IFERROR(VLOOKUP($G325,'Támogatások 2014'!$B:$F,4,FALSE),""),"")</f>
        <v/>
      </c>
      <c r="J325" s="43" t="str">
        <f>IF(LEFT($F325,2)="ST",IFERROR(VLOOKUP($G325,'Támogatások 2014'!$B:$F,5,FALSE),""),"")</f>
        <v/>
      </c>
      <c r="K325" s="37"/>
      <c r="L325" s="37"/>
      <c r="M325" s="44" t="str">
        <f t="shared" si="35"/>
        <v/>
      </c>
      <c r="N325" s="50"/>
      <c r="O325" s="44" t="str">
        <f t="shared" si="36"/>
        <v/>
      </c>
      <c r="P325" s="51" t="str">
        <f t="shared" si="37"/>
        <v/>
      </c>
      <c r="Q325" s="44" t="str">
        <f t="shared" si="38"/>
        <v/>
      </c>
      <c r="R325" s="44">
        <f t="shared" si="39"/>
        <v>0</v>
      </c>
      <c r="S325" s="44">
        <f t="shared" si="40"/>
        <v>0</v>
      </c>
      <c r="T325" s="38"/>
      <c r="U325" s="36"/>
      <c r="V325" s="40"/>
      <c r="W325" s="41" t="str">
        <f t="array" ref="W325">IF(LEFT($F325,2)="ST",SUM(IF(($V325&gt;='Támogatások 2014'!$I$2:$I$7)*($V325&lt;='Támogatások 2014'!$J$2:$J$7),'Támogatások 2014'!$K$2:$K$7,0)),"")</f>
        <v/>
      </c>
      <c r="X325" s="41" t="str">
        <f t="shared" si="41"/>
        <v/>
      </c>
    </row>
    <row r="326" spans="1:24" ht="15.75" x14ac:dyDescent="0.25">
      <c r="A326" s="39"/>
      <c r="B326" s="39"/>
      <c r="C326" s="56"/>
      <c r="D326" s="55"/>
      <c r="E326" s="39"/>
      <c r="F326" s="36"/>
      <c r="G326" s="36"/>
      <c r="H326" s="43" t="str">
        <f>IF(F326="SMS",IFERROR(VLOOKUP($G326,'Támogatások 2014'!$B:$F,2,FALSE),""),IF($F326="SMP",IFERROR(VLOOKUP($G326,'Támogatások 2014'!$B:$F,3,FALSE),""),""))</f>
        <v/>
      </c>
      <c r="I326" s="43" t="str">
        <f>IF(LEFT($F326,2)="ST",IFERROR(VLOOKUP($G326,'Támogatások 2014'!$B:$F,4,FALSE),""),"")</f>
        <v/>
      </c>
      <c r="J326" s="43" t="str">
        <f>IF(LEFT($F326,2)="ST",IFERROR(VLOOKUP($G326,'Támogatások 2014'!$B:$F,5,FALSE),""),"")</f>
        <v/>
      </c>
      <c r="K326" s="37"/>
      <c r="L326" s="37"/>
      <c r="M326" s="44" t="str">
        <f t="shared" si="35"/>
        <v/>
      </c>
      <c r="N326" s="50"/>
      <c r="O326" s="44" t="str">
        <f t="shared" si="36"/>
        <v/>
      </c>
      <c r="P326" s="51" t="str">
        <f t="shared" si="37"/>
        <v/>
      </c>
      <c r="Q326" s="44" t="str">
        <f t="shared" si="38"/>
        <v/>
      </c>
      <c r="R326" s="44">
        <f t="shared" si="39"/>
        <v>0</v>
      </c>
      <c r="S326" s="44">
        <f t="shared" si="40"/>
        <v>0</v>
      </c>
      <c r="T326" s="38"/>
      <c r="U326" s="36"/>
      <c r="V326" s="40"/>
      <c r="W326" s="41" t="str">
        <f t="array" ref="W326">IF(LEFT($F326,2)="ST",SUM(IF(($V326&gt;='Támogatások 2014'!$I$2:$I$7)*($V326&lt;='Támogatások 2014'!$J$2:$J$7),'Támogatások 2014'!$K$2:$K$7,0)),"")</f>
        <v/>
      </c>
      <c r="X326" s="41" t="str">
        <f t="shared" si="41"/>
        <v/>
      </c>
    </row>
    <row r="327" spans="1:24" ht="15.75" x14ac:dyDescent="0.25">
      <c r="A327" s="39"/>
      <c r="B327" s="39"/>
      <c r="C327" s="56"/>
      <c r="D327" s="55"/>
      <c r="E327" s="39"/>
      <c r="F327" s="36"/>
      <c r="G327" s="36"/>
      <c r="H327" s="43" t="str">
        <f>IF(F327="SMS",IFERROR(VLOOKUP($G327,'Támogatások 2014'!$B:$F,2,FALSE),""),IF($F327="SMP",IFERROR(VLOOKUP($G327,'Támogatások 2014'!$B:$F,3,FALSE),""),""))</f>
        <v/>
      </c>
      <c r="I327" s="43" t="str">
        <f>IF(LEFT($F327,2)="ST",IFERROR(VLOOKUP($G327,'Támogatások 2014'!$B:$F,4,FALSE),""),"")</f>
        <v/>
      </c>
      <c r="J327" s="43" t="str">
        <f>IF(LEFT($F327,2)="ST",IFERROR(VLOOKUP($G327,'Támogatások 2014'!$B:$F,5,FALSE),""),"")</f>
        <v/>
      </c>
      <c r="K327" s="37"/>
      <c r="L327" s="37"/>
      <c r="M327" s="44" t="str">
        <f t="shared" si="35"/>
        <v/>
      </c>
      <c r="N327" s="50"/>
      <c r="O327" s="44" t="str">
        <f t="shared" si="36"/>
        <v/>
      </c>
      <c r="P327" s="51" t="str">
        <f t="shared" si="37"/>
        <v/>
      </c>
      <c r="Q327" s="44" t="str">
        <f t="shared" si="38"/>
        <v/>
      </c>
      <c r="R327" s="44">
        <f t="shared" si="39"/>
        <v>0</v>
      </c>
      <c r="S327" s="44">
        <f t="shared" si="40"/>
        <v>0</v>
      </c>
      <c r="T327" s="38"/>
      <c r="U327" s="36"/>
      <c r="V327" s="40"/>
      <c r="W327" s="41" t="str">
        <f t="array" ref="W327">IF(LEFT($F327,2)="ST",SUM(IF(($V327&gt;='Támogatások 2014'!$I$2:$I$7)*($V327&lt;='Támogatások 2014'!$J$2:$J$7),'Támogatások 2014'!$K$2:$K$7,0)),"")</f>
        <v/>
      </c>
      <c r="X327" s="41" t="str">
        <f t="shared" si="41"/>
        <v/>
      </c>
    </row>
    <row r="328" spans="1:24" ht="15.75" x14ac:dyDescent="0.25">
      <c r="A328" s="39"/>
      <c r="B328" s="39"/>
      <c r="C328" s="56"/>
      <c r="D328" s="55"/>
      <c r="E328" s="39"/>
      <c r="F328" s="36"/>
      <c r="G328" s="36"/>
      <c r="H328" s="43" t="str">
        <f>IF(F328="SMS",IFERROR(VLOOKUP($G328,'Támogatások 2014'!$B:$F,2,FALSE),""),IF($F328="SMP",IFERROR(VLOOKUP($G328,'Támogatások 2014'!$B:$F,3,FALSE),""),""))</f>
        <v/>
      </c>
      <c r="I328" s="43" t="str">
        <f>IF(LEFT($F328,2)="ST",IFERROR(VLOOKUP($G328,'Támogatások 2014'!$B:$F,4,FALSE),""),"")</f>
        <v/>
      </c>
      <c r="J328" s="43" t="str">
        <f>IF(LEFT($F328,2)="ST",IFERROR(VLOOKUP($G328,'Támogatások 2014'!$B:$F,5,FALSE),""),"")</f>
        <v/>
      </c>
      <c r="K328" s="37"/>
      <c r="L328" s="37"/>
      <c r="M328" s="44" t="str">
        <f t="shared" si="35"/>
        <v/>
      </c>
      <c r="N328" s="50"/>
      <c r="O328" s="44" t="str">
        <f t="shared" si="36"/>
        <v/>
      </c>
      <c r="P328" s="51" t="str">
        <f t="shared" si="37"/>
        <v/>
      </c>
      <c r="Q328" s="44" t="str">
        <f t="shared" si="38"/>
        <v/>
      </c>
      <c r="R328" s="44">
        <f t="shared" si="39"/>
        <v>0</v>
      </c>
      <c r="S328" s="44">
        <f t="shared" si="40"/>
        <v>0</v>
      </c>
      <c r="T328" s="38"/>
      <c r="U328" s="36"/>
      <c r="V328" s="40"/>
      <c r="W328" s="41" t="str">
        <f t="array" ref="W328">IF(LEFT($F328,2)="ST",SUM(IF(($V328&gt;='Támogatások 2014'!$I$2:$I$7)*($V328&lt;='Támogatások 2014'!$J$2:$J$7),'Támogatások 2014'!$K$2:$K$7,0)),"")</f>
        <v/>
      </c>
      <c r="X328" s="41" t="str">
        <f t="shared" si="41"/>
        <v/>
      </c>
    </row>
    <row r="329" spans="1:24" ht="15.75" x14ac:dyDescent="0.25">
      <c r="A329" s="39"/>
      <c r="B329" s="39"/>
      <c r="C329" s="56"/>
      <c r="D329" s="55"/>
      <c r="E329" s="39"/>
      <c r="F329" s="36"/>
      <c r="G329" s="36"/>
      <c r="H329" s="43" t="str">
        <f>IF(F329="SMS",IFERROR(VLOOKUP($G329,'Támogatások 2014'!$B:$F,2,FALSE),""),IF($F329="SMP",IFERROR(VLOOKUP($G329,'Támogatások 2014'!$B:$F,3,FALSE),""),""))</f>
        <v/>
      </c>
      <c r="I329" s="43" t="str">
        <f>IF(LEFT($F329,2)="ST",IFERROR(VLOOKUP($G329,'Támogatások 2014'!$B:$F,4,FALSE),""),"")</f>
        <v/>
      </c>
      <c r="J329" s="43" t="str">
        <f>IF(LEFT($F329,2)="ST",IFERROR(VLOOKUP($G329,'Támogatások 2014'!$B:$F,5,FALSE),""),"")</f>
        <v/>
      </c>
      <c r="K329" s="37"/>
      <c r="L329" s="37"/>
      <c r="M329" s="44" t="str">
        <f t="shared" si="35"/>
        <v/>
      </c>
      <c r="N329" s="50"/>
      <c r="O329" s="44" t="str">
        <f t="shared" si="36"/>
        <v/>
      </c>
      <c r="P329" s="51" t="str">
        <f t="shared" si="37"/>
        <v/>
      </c>
      <c r="Q329" s="44" t="str">
        <f t="shared" si="38"/>
        <v/>
      </c>
      <c r="R329" s="44">
        <f t="shared" si="39"/>
        <v>0</v>
      </c>
      <c r="S329" s="44">
        <f t="shared" si="40"/>
        <v>0</v>
      </c>
      <c r="T329" s="38"/>
      <c r="U329" s="36"/>
      <c r="V329" s="40"/>
      <c r="W329" s="41" t="str">
        <f t="array" ref="W329">IF(LEFT($F329,2)="ST",SUM(IF(($V329&gt;='Támogatások 2014'!$I$2:$I$7)*($V329&lt;='Támogatások 2014'!$J$2:$J$7),'Támogatások 2014'!$K$2:$K$7,0)),"")</f>
        <v/>
      </c>
      <c r="X329" s="41" t="str">
        <f t="shared" si="41"/>
        <v/>
      </c>
    </row>
    <row r="330" spans="1:24" ht="15.75" x14ac:dyDescent="0.25">
      <c r="A330" s="39"/>
      <c r="B330" s="39"/>
      <c r="C330" s="56"/>
      <c r="D330" s="55"/>
      <c r="E330" s="39"/>
      <c r="F330" s="36"/>
      <c r="G330" s="36"/>
      <c r="H330" s="43" t="str">
        <f>IF(F330="SMS",IFERROR(VLOOKUP($G330,'Támogatások 2014'!$B:$F,2,FALSE),""),IF($F330="SMP",IFERROR(VLOOKUP($G330,'Támogatások 2014'!$B:$F,3,FALSE),""),""))</f>
        <v/>
      </c>
      <c r="I330" s="43" t="str">
        <f>IF(LEFT($F330,2)="ST",IFERROR(VLOOKUP($G330,'Támogatások 2014'!$B:$F,4,FALSE),""),"")</f>
        <v/>
      </c>
      <c r="J330" s="43" t="str">
        <f>IF(LEFT($F330,2)="ST",IFERROR(VLOOKUP($G330,'Támogatások 2014'!$B:$F,5,FALSE),""),"")</f>
        <v/>
      </c>
      <c r="K330" s="37"/>
      <c r="L330" s="37"/>
      <c r="M330" s="44" t="str">
        <f t="shared" si="35"/>
        <v/>
      </c>
      <c r="N330" s="50"/>
      <c r="O330" s="44" t="str">
        <f t="shared" si="36"/>
        <v/>
      </c>
      <c r="P330" s="51" t="str">
        <f t="shared" si="37"/>
        <v/>
      </c>
      <c r="Q330" s="44" t="str">
        <f t="shared" si="38"/>
        <v/>
      </c>
      <c r="R330" s="44">
        <f t="shared" si="39"/>
        <v>0</v>
      </c>
      <c r="S330" s="44">
        <f t="shared" si="40"/>
        <v>0</v>
      </c>
      <c r="T330" s="38"/>
      <c r="U330" s="36"/>
      <c r="V330" s="40"/>
      <c r="W330" s="41" t="str">
        <f t="array" ref="W330">IF(LEFT($F330,2)="ST",SUM(IF(($V330&gt;='Támogatások 2014'!$I$2:$I$7)*($V330&lt;='Támogatások 2014'!$J$2:$J$7),'Támogatások 2014'!$K$2:$K$7,0)),"")</f>
        <v/>
      </c>
      <c r="X330" s="41" t="str">
        <f t="shared" si="41"/>
        <v/>
      </c>
    </row>
    <row r="331" spans="1:24" ht="15.75" x14ac:dyDescent="0.25">
      <c r="A331" s="39"/>
      <c r="B331" s="39"/>
      <c r="C331" s="56"/>
      <c r="D331" s="55"/>
      <c r="E331" s="39"/>
      <c r="F331" s="36"/>
      <c r="G331" s="36"/>
      <c r="H331" s="43" t="str">
        <f>IF(F331="SMS",IFERROR(VLOOKUP($G331,'Támogatások 2014'!$B:$F,2,FALSE),""),IF($F331="SMP",IFERROR(VLOOKUP($G331,'Támogatások 2014'!$B:$F,3,FALSE),""),""))</f>
        <v/>
      </c>
      <c r="I331" s="43" t="str">
        <f>IF(LEFT($F331,2)="ST",IFERROR(VLOOKUP($G331,'Támogatások 2014'!$B:$F,4,FALSE),""),"")</f>
        <v/>
      </c>
      <c r="J331" s="43" t="str">
        <f>IF(LEFT($F331,2)="ST",IFERROR(VLOOKUP($G331,'Támogatások 2014'!$B:$F,5,FALSE),""),"")</f>
        <v/>
      </c>
      <c r="K331" s="37"/>
      <c r="L331" s="37"/>
      <c r="M331" s="44" t="str">
        <f t="shared" si="35"/>
        <v/>
      </c>
      <c r="N331" s="50"/>
      <c r="O331" s="44" t="str">
        <f t="shared" si="36"/>
        <v/>
      </c>
      <c r="P331" s="51" t="str">
        <f t="shared" si="37"/>
        <v/>
      </c>
      <c r="Q331" s="44" t="str">
        <f t="shared" si="38"/>
        <v/>
      </c>
      <c r="R331" s="44">
        <f t="shared" si="39"/>
        <v>0</v>
      </c>
      <c r="S331" s="44">
        <f t="shared" si="40"/>
        <v>0</v>
      </c>
      <c r="T331" s="38"/>
      <c r="U331" s="36"/>
      <c r="V331" s="40"/>
      <c r="W331" s="41" t="str">
        <f t="array" ref="W331">IF(LEFT($F331,2)="ST",SUM(IF(($V331&gt;='Támogatások 2014'!$I$2:$I$7)*($V331&lt;='Támogatások 2014'!$J$2:$J$7),'Támogatások 2014'!$K$2:$K$7,0)),"")</f>
        <v/>
      </c>
      <c r="X331" s="41" t="str">
        <f t="shared" si="41"/>
        <v/>
      </c>
    </row>
    <row r="332" spans="1:24" ht="15.75" x14ac:dyDescent="0.25">
      <c r="A332" s="39"/>
      <c r="B332" s="39"/>
      <c r="C332" s="56"/>
      <c r="D332" s="55"/>
      <c r="E332" s="39"/>
      <c r="F332" s="36"/>
      <c r="G332" s="36"/>
      <c r="H332" s="43" t="str">
        <f>IF(F332="SMS",IFERROR(VLOOKUP($G332,'Támogatások 2014'!$B:$F,2,FALSE),""),IF($F332="SMP",IFERROR(VLOOKUP($G332,'Támogatások 2014'!$B:$F,3,FALSE),""),""))</f>
        <v/>
      </c>
      <c r="I332" s="43" t="str">
        <f>IF(LEFT($F332,2)="ST",IFERROR(VLOOKUP($G332,'Támogatások 2014'!$B:$F,4,FALSE),""),"")</f>
        <v/>
      </c>
      <c r="J332" s="43" t="str">
        <f>IF(LEFT($F332,2)="ST",IFERROR(VLOOKUP($G332,'Támogatások 2014'!$B:$F,5,FALSE),""),"")</f>
        <v/>
      </c>
      <c r="K332" s="37"/>
      <c r="L332" s="37"/>
      <c r="M332" s="44" t="str">
        <f t="shared" si="35"/>
        <v/>
      </c>
      <c r="N332" s="50"/>
      <c r="O332" s="44" t="str">
        <f t="shared" si="36"/>
        <v/>
      </c>
      <c r="P332" s="51" t="str">
        <f t="shared" si="37"/>
        <v/>
      </c>
      <c r="Q332" s="44" t="str">
        <f t="shared" si="38"/>
        <v/>
      </c>
      <c r="R332" s="44">
        <f t="shared" si="39"/>
        <v>0</v>
      </c>
      <c r="S332" s="44">
        <f t="shared" si="40"/>
        <v>0</v>
      </c>
      <c r="T332" s="38"/>
      <c r="U332" s="36"/>
      <c r="V332" s="40"/>
      <c r="W332" s="41" t="str">
        <f t="array" ref="W332">IF(LEFT($F332,2)="ST",SUM(IF(($V332&gt;='Támogatások 2014'!$I$2:$I$7)*($V332&lt;='Támogatások 2014'!$J$2:$J$7),'Támogatások 2014'!$K$2:$K$7,0)),"")</f>
        <v/>
      </c>
      <c r="X332" s="41" t="str">
        <f t="shared" si="41"/>
        <v/>
      </c>
    </row>
    <row r="333" spans="1:24" ht="15.75" x14ac:dyDescent="0.25">
      <c r="A333" s="39"/>
      <c r="B333" s="39"/>
      <c r="C333" s="56"/>
      <c r="D333" s="55"/>
      <c r="E333" s="39"/>
      <c r="F333" s="36"/>
      <c r="G333" s="36"/>
      <c r="H333" s="43" t="str">
        <f>IF(F333="SMS",IFERROR(VLOOKUP($G333,'Támogatások 2014'!$B:$F,2,FALSE),""),IF($F333="SMP",IFERROR(VLOOKUP($G333,'Támogatások 2014'!$B:$F,3,FALSE),""),""))</f>
        <v/>
      </c>
      <c r="I333" s="43" t="str">
        <f>IF(LEFT($F333,2)="ST",IFERROR(VLOOKUP($G333,'Támogatások 2014'!$B:$F,4,FALSE),""),"")</f>
        <v/>
      </c>
      <c r="J333" s="43" t="str">
        <f>IF(LEFT($F333,2)="ST",IFERROR(VLOOKUP($G333,'Támogatások 2014'!$B:$F,5,FALSE),""),"")</f>
        <v/>
      </c>
      <c r="K333" s="37"/>
      <c r="L333" s="37"/>
      <c r="M333" s="44" t="str">
        <f t="shared" si="35"/>
        <v/>
      </c>
      <c r="N333" s="50"/>
      <c r="O333" s="44" t="str">
        <f t="shared" si="36"/>
        <v/>
      </c>
      <c r="P333" s="51" t="str">
        <f t="shared" si="37"/>
        <v/>
      </c>
      <c r="Q333" s="44" t="str">
        <f t="shared" si="38"/>
        <v/>
      </c>
      <c r="R333" s="44">
        <f t="shared" si="39"/>
        <v>0</v>
      </c>
      <c r="S333" s="44">
        <f t="shared" si="40"/>
        <v>0</v>
      </c>
      <c r="T333" s="38"/>
      <c r="U333" s="36"/>
      <c r="V333" s="40"/>
      <c r="W333" s="41" t="str">
        <f t="array" ref="W333">IF(LEFT($F333,2)="ST",SUM(IF(($V333&gt;='Támogatások 2014'!$I$2:$I$7)*($V333&lt;='Támogatások 2014'!$J$2:$J$7),'Támogatások 2014'!$K$2:$K$7,0)),"")</f>
        <v/>
      </c>
      <c r="X333" s="41" t="str">
        <f t="shared" si="41"/>
        <v/>
      </c>
    </row>
    <row r="334" spans="1:24" ht="15.75" x14ac:dyDescent="0.25">
      <c r="A334" s="39"/>
      <c r="B334" s="39"/>
      <c r="C334" s="56"/>
      <c r="D334" s="55"/>
      <c r="E334" s="39"/>
      <c r="F334" s="36"/>
      <c r="G334" s="36"/>
      <c r="H334" s="43" t="str">
        <f>IF(F334="SMS",IFERROR(VLOOKUP($G334,'Támogatások 2014'!$B:$F,2,FALSE),""),IF($F334="SMP",IFERROR(VLOOKUP($G334,'Támogatások 2014'!$B:$F,3,FALSE),""),""))</f>
        <v/>
      </c>
      <c r="I334" s="43" t="str">
        <f>IF(LEFT($F334,2)="ST",IFERROR(VLOOKUP($G334,'Támogatások 2014'!$B:$F,4,FALSE),""),"")</f>
        <v/>
      </c>
      <c r="J334" s="43" t="str">
        <f>IF(LEFT($F334,2)="ST",IFERROR(VLOOKUP($G334,'Támogatások 2014'!$B:$F,5,FALSE),""),"")</f>
        <v/>
      </c>
      <c r="K334" s="37"/>
      <c r="L334" s="37"/>
      <c r="M334" s="44" t="str">
        <f t="shared" si="35"/>
        <v/>
      </c>
      <c r="N334" s="50"/>
      <c r="O334" s="44" t="str">
        <f t="shared" si="36"/>
        <v/>
      </c>
      <c r="P334" s="51" t="str">
        <f t="shared" si="37"/>
        <v/>
      </c>
      <c r="Q334" s="44" t="str">
        <f t="shared" si="38"/>
        <v/>
      </c>
      <c r="R334" s="44">
        <f t="shared" si="39"/>
        <v>0</v>
      </c>
      <c r="S334" s="44">
        <f t="shared" si="40"/>
        <v>0</v>
      </c>
      <c r="T334" s="38"/>
      <c r="U334" s="36"/>
      <c r="V334" s="40"/>
      <c r="W334" s="41" t="str">
        <f t="array" ref="W334">IF(LEFT($F334,2)="ST",SUM(IF(($V334&gt;='Támogatások 2014'!$I$2:$I$7)*($V334&lt;='Támogatások 2014'!$J$2:$J$7),'Támogatások 2014'!$K$2:$K$7,0)),"")</f>
        <v/>
      </c>
      <c r="X334" s="41" t="str">
        <f t="shared" si="41"/>
        <v/>
      </c>
    </row>
    <row r="335" spans="1:24" ht="15.75" x14ac:dyDescent="0.25">
      <c r="A335" s="39"/>
      <c r="B335" s="39"/>
      <c r="C335" s="56"/>
      <c r="D335" s="55"/>
      <c r="E335" s="39"/>
      <c r="F335" s="36"/>
      <c r="G335" s="36"/>
      <c r="H335" s="43" t="str">
        <f>IF(F335="SMS",IFERROR(VLOOKUP($G335,'Támogatások 2014'!$B:$F,2,FALSE),""),IF($F335="SMP",IFERROR(VLOOKUP($G335,'Támogatások 2014'!$B:$F,3,FALSE),""),""))</f>
        <v/>
      </c>
      <c r="I335" s="43" t="str">
        <f>IF(LEFT($F335,2)="ST",IFERROR(VLOOKUP($G335,'Támogatások 2014'!$B:$F,4,FALSE),""),"")</f>
        <v/>
      </c>
      <c r="J335" s="43" t="str">
        <f>IF(LEFT($F335,2)="ST",IFERROR(VLOOKUP($G335,'Támogatások 2014'!$B:$F,5,FALSE),""),"")</f>
        <v/>
      </c>
      <c r="K335" s="37"/>
      <c r="L335" s="37"/>
      <c r="M335" s="44" t="str">
        <f t="shared" si="35"/>
        <v/>
      </c>
      <c r="N335" s="50"/>
      <c r="O335" s="44" t="str">
        <f t="shared" si="36"/>
        <v/>
      </c>
      <c r="P335" s="51" t="str">
        <f t="shared" si="37"/>
        <v/>
      </c>
      <c r="Q335" s="44" t="str">
        <f t="shared" si="38"/>
        <v/>
      </c>
      <c r="R335" s="44">
        <f t="shared" si="39"/>
        <v>0</v>
      </c>
      <c r="S335" s="44">
        <f t="shared" si="40"/>
        <v>0</v>
      </c>
      <c r="T335" s="38"/>
      <c r="U335" s="36"/>
      <c r="V335" s="40"/>
      <c r="W335" s="41" t="str">
        <f t="array" ref="W335">IF(LEFT($F335,2)="ST",SUM(IF(($V335&gt;='Támogatások 2014'!$I$2:$I$7)*($V335&lt;='Támogatások 2014'!$J$2:$J$7),'Támogatások 2014'!$K$2:$K$7,0)),"")</f>
        <v/>
      </c>
      <c r="X335" s="41" t="str">
        <f t="shared" si="41"/>
        <v/>
      </c>
    </row>
    <row r="336" spans="1:24" ht="15.75" x14ac:dyDescent="0.25">
      <c r="A336" s="39"/>
      <c r="B336" s="39"/>
      <c r="C336" s="56"/>
      <c r="D336" s="55"/>
      <c r="E336" s="39"/>
      <c r="F336" s="36"/>
      <c r="G336" s="36"/>
      <c r="H336" s="43" t="str">
        <f>IF(F336="SMS",IFERROR(VLOOKUP($G336,'Támogatások 2014'!$B:$F,2,FALSE),""),IF($F336="SMP",IFERROR(VLOOKUP($G336,'Támogatások 2014'!$B:$F,3,FALSE),""),""))</f>
        <v/>
      </c>
      <c r="I336" s="43" t="str">
        <f>IF(LEFT($F336,2)="ST",IFERROR(VLOOKUP($G336,'Támogatások 2014'!$B:$F,4,FALSE),""),"")</f>
        <v/>
      </c>
      <c r="J336" s="43" t="str">
        <f>IF(LEFT($F336,2)="ST",IFERROR(VLOOKUP($G336,'Támogatások 2014'!$B:$F,5,FALSE),""),"")</f>
        <v/>
      </c>
      <c r="K336" s="37"/>
      <c r="L336" s="37"/>
      <c r="M336" s="44" t="str">
        <f t="shared" si="35"/>
        <v/>
      </c>
      <c r="N336" s="50"/>
      <c r="O336" s="44" t="str">
        <f t="shared" si="36"/>
        <v/>
      </c>
      <c r="P336" s="51" t="str">
        <f t="shared" si="37"/>
        <v/>
      </c>
      <c r="Q336" s="44" t="str">
        <f t="shared" si="38"/>
        <v/>
      </c>
      <c r="R336" s="44">
        <f t="shared" si="39"/>
        <v>0</v>
      </c>
      <c r="S336" s="44">
        <f t="shared" si="40"/>
        <v>0</v>
      </c>
      <c r="T336" s="38"/>
      <c r="U336" s="36"/>
      <c r="V336" s="40"/>
      <c r="W336" s="41" t="str">
        <f t="array" ref="W336">IF(LEFT($F336,2)="ST",SUM(IF(($V336&gt;='Támogatások 2014'!$I$2:$I$7)*($V336&lt;='Támogatások 2014'!$J$2:$J$7),'Támogatások 2014'!$K$2:$K$7,0)),"")</f>
        <v/>
      </c>
      <c r="X336" s="41" t="str">
        <f t="shared" si="41"/>
        <v/>
      </c>
    </row>
    <row r="337" spans="1:24" ht="15.75" x14ac:dyDescent="0.25">
      <c r="A337" s="39"/>
      <c r="B337" s="39"/>
      <c r="C337" s="56"/>
      <c r="D337" s="55"/>
      <c r="E337" s="39"/>
      <c r="F337" s="36"/>
      <c r="G337" s="36"/>
      <c r="H337" s="43" t="str">
        <f>IF(F337="SMS",IFERROR(VLOOKUP($G337,'Támogatások 2014'!$B:$F,2,FALSE),""),IF($F337="SMP",IFERROR(VLOOKUP($G337,'Támogatások 2014'!$B:$F,3,FALSE),""),""))</f>
        <v/>
      </c>
      <c r="I337" s="43" t="str">
        <f>IF(LEFT($F337,2)="ST",IFERROR(VLOOKUP($G337,'Támogatások 2014'!$B:$F,4,FALSE),""),"")</f>
        <v/>
      </c>
      <c r="J337" s="43" t="str">
        <f>IF(LEFT($F337,2)="ST",IFERROR(VLOOKUP($G337,'Támogatások 2014'!$B:$F,5,FALSE),""),"")</f>
        <v/>
      </c>
      <c r="K337" s="37"/>
      <c r="L337" s="37"/>
      <c r="M337" s="44" t="str">
        <f t="shared" si="35"/>
        <v/>
      </c>
      <c r="N337" s="50"/>
      <c r="O337" s="44" t="str">
        <f t="shared" si="36"/>
        <v/>
      </c>
      <c r="P337" s="51" t="str">
        <f t="shared" si="37"/>
        <v/>
      </c>
      <c r="Q337" s="44" t="str">
        <f t="shared" si="38"/>
        <v/>
      </c>
      <c r="R337" s="44">
        <f t="shared" si="39"/>
        <v>0</v>
      </c>
      <c r="S337" s="44">
        <f t="shared" si="40"/>
        <v>0</v>
      </c>
      <c r="T337" s="38"/>
      <c r="U337" s="36"/>
      <c r="V337" s="40"/>
      <c r="W337" s="41" t="str">
        <f t="array" ref="W337">IF(LEFT($F337,2)="ST",SUM(IF(($V337&gt;='Támogatások 2014'!$I$2:$I$7)*($V337&lt;='Támogatások 2014'!$J$2:$J$7),'Támogatások 2014'!$K$2:$K$7,0)),"")</f>
        <v/>
      </c>
      <c r="X337" s="41" t="str">
        <f t="shared" si="41"/>
        <v/>
      </c>
    </row>
    <row r="338" spans="1:24" ht="15.75" x14ac:dyDescent="0.25">
      <c r="A338" s="39"/>
      <c r="B338" s="39"/>
      <c r="C338" s="56"/>
      <c r="D338" s="55"/>
      <c r="E338" s="39"/>
      <c r="F338" s="36"/>
      <c r="G338" s="36"/>
      <c r="H338" s="43" t="str">
        <f>IF(F338="SMS",IFERROR(VLOOKUP($G338,'Támogatások 2014'!$B:$F,2,FALSE),""),IF($F338="SMP",IFERROR(VLOOKUP($G338,'Támogatások 2014'!$B:$F,3,FALSE),""),""))</f>
        <v/>
      </c>
      <c r="I338" s="43" t="str">
        <f>IF(LEFT($F338,2)="ST",IFERROR(VLOOKUP($G338,'Támogatások 2014'!$B:$F,4,FALSE),""),"")</f>
        <v/>
      </c>
      <c r="J338" s="43" t="str">
        <f>IF(LEFT($F338,2)="ST",IFERROR(VLOOKUP($G338,'Támogatások 2014'!$B:$F,5,FALSE),""),"")</f>
        <v/>
      </c>
      <c r="K338" s="37"/>
      <c r="L338" s="37"/>
      <c r="M338" s="44" t="str">
        <f t="shared" si="35"/>
        <v/>
      </c>
      <c r="N338" s="50"/>
      <c r="O338" s="44" t="str">
        <f t="shared" si="36"/>
        <v/>
      </c>
      <c r="P338" s="51" t="str">
        <f t="shared" si="37"/>
        <v/>
      </c>
      <c r="Q338" s="44" t="str">
        <f t="shared" si="38"/>
        <v/>
      </c>
      <c r="R338" s="44">
        <f t="shared" si="39"/>
        <v>0</v>
      </c>
      <c r="S338" s="44">
        <f t="shared" si="40"/>
        <v>0</v>
      </c>
      <c r="T338" s="38"/>
      <c r="U338" s="36"/>
      <c r="V338" s="40"/>
      <c r="W338" s="41" t="str">
        <f t="array" ref="W338">IF(LEFT($F338,2)="ST",SUM(IF(($V338&gt;='Támogatások 2014'!$I$2:$I$7)*($V338&lt;='Támogatások 2014'!$J$2:$J$7),'Támogatások 2014'!$K$2:$K$7,0)),"")</f>
        <v/>
      </c>
      <c r="X338" s="41" t="str">
        <f t="shared" si="41"/>
        <v/>
      </c>
    </row>
    <row r="339" spans="1:24" ht="15.75" x14ac:dyDescent="0.25">
      <c r="A339" s="39"/>
      <c r="B339" s="39"/>
      <c r="C339" s="56"/>
      <c r="D339" s="55"/>
      <c r="E339" s="39"/>
      <c r="F339" s="36"/>
      <c r="G339" s="36"/>
      <c r="H339" s="43" t="str">
        <f>IF(F339="SMS",IFERROR(VLOOKUP($G339,'Támogatások 2014'!$B:$F,2,FALSE),""),IF($F339="SMP",IFERROR(VLOOKUP($G339,'Támogatások 2014'!$B:$F,3,FALSE),""),""))</f>
        <v/>
      </c>
      <c r="I339" s="43" t="str">
        <f>IF(LEFT($F339,2)="ST",IFERROR(VLOOKUP($G339,'Támogatások 2014'!$B:$F,4,FALSE),""),"")</f>
        <v/>
      </c>
      <c r="J339" s="43" t="str">
        <f>IF(LEFT($F339,2)="ST",IFERROR(VLOOKUP($G339,'Támogatások 2014'!$B:$F,5,FALSE),""),"")</f>
        <v/>
      </c>
      <c r="K339" s="37"/>
      <c r="L339" s="37"/>
      <c r="M339" s="44" t="str">
        <f t="shared" si="35"/>
        <v/>
      </c>
      <c r="N339" s="50"/>
      <c r="O339" s="44" t="str">
        <f t="shared" si="36"/>
        <v/>
      </c>
      <c r="P339" s="51" t="str">
        <f t="shared" si="37"/>
        <v/>
      </c>
      <c r="Q339" s="44" t="str">
        <f t="shared" si="38"/>
        <v/>
      </c>
      <c r="R339" s="44">
        <f t="shared" si="39"/>
        <v>0</v>
      </c>
      <c r="S339" s="44">
        <f t="shared" si="40"/>
        <v>0</v>
      </c>
      <c r="T339" s="38"/>
      <c r="U339" s="36"/>
      <c r="V339" s="40"/>
      <c r="W339" s="41" t="str">
        <f t="array" ref="W339">IF(LEFT($F339,2)="ST",SUM(IF(($V339&gt;='Támogatások 2014'!$I$2:$I$7)*($V339&lt;='Támogatások 2014'!$J$2:$J$7),'Támogatások 2014'!$K$2:$K$7,0)),"")</f>
        <v/>
      </c>
      <c r="X339" s="41" t="str">
        <f t="shared" si="41"/>
        <v/>
      </c>
    </row>
    <row r="340" spans="1:24" ht="15.75" x14ac:dyDescent="0.25">
      <c r="A340" s="39"/>
      <c r="B340" s="39"/>
      <c r="C340" s="56"/>
      <c r="D340" s="55"/>
      <c r="E340" s="39"/>
      <c r="F340" s="36"/>
      <c r="G340" s="36"/>
      <c r="H340" s="43" t="str">
        <f>IF(F340="SMS",IFERROR(VLOOKUP($G340,'Támogatások 2014'!$B:$F,2,FALSE),""),IF($F340="SMP",IFERROR(VLOOKUP($G340,'Támogatások 2014'!$B:$F,3,FALSE),""),""))</f>
        <v/>
      </c>
      <c r="I340" s="43" t="str">
        <f>IF(LEFT($F340,2)="ST",IFERROR(VLOOKUP($G340,'Támogatások 2014'!$B:$F,4,FALSE),""),"")</f>
        <v/>
      </c>
      <c r="J340" s="43" t="str">
        <f>IF(LEFT($F340,2)="ST",IFERROR(VLOOKUP($G340,'Támogatások 2014'!$B:$F,5,FALSE),""),"")</f>
        <v/>
      </c>
      <c r="K340" s="37"/>
      <c r="L340" s="37"/>
      <c r="M340" s="44" t="str">
        <f t="shared" si="35"/>
        <v/>
      </c>
      <c r="N340" s="50"/>
      <c r="O340" s="44" t="str">
        <f t="shared" si="36"/>
        <v/>
      </c>
      <c r="P340" s="51" t="str">
        <f t="shared" si="37"/>
        <v/>
      </c>
      <c r="Q340" s="44" t="str">
        <f t="shared" si="38"/>
        <v/>
      </c>
      <c r="R340" s="44">
        <f t="shared" si="39"/>
        <v>0</v>
      </c>
      <c r="S340" s="44">
        <f t="shared" si="40"/>
        <v>0</v>
      </c>
      <c r="T340" s="38"/>
      <c r="U340" s="36"/>
      <c r="V340" s="40"/>
      <c r="W340" s="41" t="str">
        <f t="array" ref="W340">IF(LEFT($F340,2)="ST",SUM(IF(($V340&gt;='Támogatások 2014'!$I$2:$I$7)*($V340&lt;='Támogatások 2014'!$J$2:$J$7),'Támogatások 2014'!$K$2:$K$7,0)),"")</f>
        <v/>
      </c>
      <c r="X340" s="41" t="str">
        <f t="shared" si="41"/>
        <v/>
      </c>
    </row>
    <row r="341" spans="1:24" ht="15.75" x14ac:dyDescent="0.25">
      <c r="A341" s="39"/>
      <c r="B341" s="39"/>
      <c r="C341" s="56"/>
      <c r="D341" s="55"/>
      <c r="E341" s="39"/>
      <c r="F341" s="36"/>
      <c r="G341" s="36"/>
      <c r="H341" s="43" t="str">
        <f>IF(F341="SMS",IFERROR(VLOOKUP($G341,'Támogatások 2014'!$B:$F,2,FALSE),""),IF($F341="SMP",IFERROR(VLOOKUP($G341,'Támogatások 2014'!$B:$F,3,FALSE),""),""))</f>
        <v/>
      </c>
      <c r="I341" s="43" t="str">
        <f>IF(LEFT($F341,2)="ST",IFERROR(VLOOKUP($G341,'Támogatások 2014'!$B:$F,4,FALSE),""),"")</f>
        <v/>
      </c>
      <c r="J341" s="43" t="str">
        <f>IF(LEFT($F341,2)="ST",IFERROR(VLOOKUP($G341,'Támogatások 2014'!$B:$F,5,FALSE),""),"")</f>
        <v/>
      </c>
      <c r="K341" s="37"/>
      <c r="L341" s="37"/>
      <c r="M341" s="44" t="str">
        <f t="shared" si="35"/>
        <v/>
      </c>
      <c r="N341" s="50"/>
      <c r="O341" s="44" t="str">
        <f t="shared" si="36"/>
        <v/>
      </c>
      <c r="P341" s="51" t="str">
        <f t="shared" si="37"/>
        <v/>
      </c>
      <c r="Q341" s="44" t="str">
        <f t="shared" si="38"/>
        <v/>
      </c>
      <c r="R341" s="44">
        <f t="shared" si="39"/>
        <v>0</v>
      </c>
      <c r="S341" s="44">
        <f t="shared" si="40"/>
        <v>0</v>
      </c>
      <c r="T341" s="38"/>
      <c r="U341" s="36"/>
      <c r="V341" s="40"/>
      <c r="W341" s="41" t="str">
        <f t="array" ref="W341">IF(LEFT($F341,2)="ST",SUM(IF(($V341&gt;='Támogatások 2014'!$I$2:$I$7)*($V341&lt;='Támogatások 2014'!$J$2:$J$7),'Támogatások 2014'!$K$2:$K$7,0)),"")</f>
        <v/>
      </c>
      <c r="X341" s="41" t="str">
        <f t="shared" si="41"/>
        <v/>
      </c>
    </row>
    <row r="342" spans="1:24" ht="15.75" x14ac:dyDescent="0.25">
      <c r="A342" s="39"/>
      <c r="B342" s="39"/>
      <c r="C342" s="56"/>
      <c r="D342" s="55"/>
      <c r="E342" s="39"/>
      <c r="F342" s="36"/>
      <c r="G342" s="36"/>
      <c r="H342" s="43" t="str">
        <f>IF(F342="SMS",IFERROR(VLOOKUP($G342,'Támogatások 2014'!$B:$F,2,FALSE),""),IF($F342="SMP",IFERROR(VLOOKUP($G342,'Támogatások 2014'!$B:$F,3,FALSE),""),""))</f>
        <v/>
      </c>
      <c r="I342" s="43" t="str">
        <f>IF(LEFT($F342,2)="ST",IFERROR(VLOOKUP($G342,'Támogatások 2014'!$B:$F,4,FALSE),""),"")</f>
        <v/>
      </c>
      <c r="J342" s="43" t="str">
        <f>IF(LEFT($F342,2)="ST",IFERROR(VLOOKUP($G342,'Támogatások 2014'!$B:$F,5,FALSE),""),"")</f>
        <v/>
      </c>
      <c r="K342" s="37"/>
      <c r="L342" s="37"/>
      <c r="M342" s="44" t="str">
        <f t="shared" si="35"/>
        <v/>
      </c>
      <c r="N342" s="50"/>
      <c r="O342" s="44" t="str">
        <f t="shared" si="36"/>
        <v/>
      </c>
      <c r="P342" s="51" t="str">
        <f t="shared" si="37"/>
        <v/>
      </c>
      <c r="Q342" s="44" t="str">
        <f t="shared" si="38"/>
        <v/>
      </c>
      <c r="R342" s="44">
        <f t="shared" si="39"/>
        <v>0</v>
      </c>
      <c r="S342" s="44">
        <f t="shared" si="40"/>
        <v>0</v>
      </c>
      <c r="T342" s="38"/>
      <c r="U342" s="36"/>
      <c r="V342" s="40"/>
      <c r="W342" s="41" t="str">
        <f t="array" ref="W342">IF(LEFT($F342,2)="ST",SUM(IF(($V342&gt;='Támogatások 2014'!$I$2:$I$7)*($V342&lt;='Támogatások 2014'!$J$2:$J$7),'Támogatások 2014'!$K$2:$K$7,0)),"")</f>
        <v/>
      </c>
      <c r="X342" s="41" t="str">
        <f t="shared" si="41"/>
        <v/>
      </c>
    </row>
    <row r="343" spans="1:24" ht="15.75" x14ac:dyDescent="0.25">
      <c r="A343" s="39"/>
      <c r="B343" s="39"/>
      <c r="C343" s="56"/>
      <c r="D343" s="55"/>
      <c r="E343" s="39"/>
      <c r="F343" s="36"/>
      <c r="G343" s="36"/>
      <c r="H343" s="43" t="str">
        <f>IF(F343="SMS",IFERROR(VLOOKUP($G343,'Támogatások 2014'!$B:$F,2,FALSE),""),IF($F343="SMP",IFERROR(VLOOKUP($G343,'Támogatások 2014'!$B:$F,3,FALSE),""),""))</f>
        <v/>
      </c>
      <c r="I343" s="43" t="str">
        <f>IF(LEFT($F343,2)="ST",IFERROR(VLOOKUP($G343,'Támogatások 2014'!$B:$F,4,FALSE),""),"")</f>
        <v/>
      </c>
      <c r="J343" s="43" t="str">
        <f>IF(LEFT($F343,2)="ST",IFERROR(VLOOKUP($G343,'Támogatások 2014'!$B:$F,5,FALSE),""),"")</f>
        <v/>
      </c>
      <c r="K343" s="37"/>
      <c r="L343" s="37"/>
      <c r="M343" s="44" t="str">
        <f t="shared" si="35"/>
        <v/>
      </c>
      <c r="N343" s="50"/>
      <c r="O343" s="44" t="str">
        <f t="shared" si="36"/>
        <v/>
      </c>
      <c r="P343" s="51" t="str">
        <f t="shared" si="37"/>
        <v/>
      </c>
      <c r="Q343" s="44" t="str">
        <f t="shared" si="38"/>
        <v/>
      </c>
      <c r="R343" s="44">
        <f t="shared" si="39"/>
        <v>0</v>
      </c>
      <c r="S343" s="44">
        <f t="shared" si="40"/>
        <v>0</v>
      </c>
      <c r="T343" s="38"/>
      <c r="U343" s="36"/>
      <c r="V343" s="40"/>
      <c r="W343" s="41" t="str">
        <f t="array" ref="W343">IF(LEFT($F343,2)="ST",SUM(IF(($V343&gt;='Támogatások 2014'!$I$2:$I$7)*($V343&lt;='Támogatások 2014'!$J$2:$J$7),'Támogatások 2014'!$K$2:$K$7,0)),"")</f>
        <v/>
      </c>
      <c r="X343" s="41" t="str">
        <f t="shared" si="41"/>
        <v/>
      </c>
    </row>
    <row r="344" spans="1:24" ht="15.75" x14ac:dyDescent="0.25">
      <c r="A344" s="39"/>
      <c r="B344" s="39"/>
      <c r="C344" s="56"/>
      <c r="D344" s="55"/>
      <c r="E344" s="39"/>
      <c r="F344" s="36"/>
      <c r="G344" s="36"/>
      <c r="H344" s="43" t="str">
        <f>IF(F344="SMS",IFERROR(VLOOKUP($G344,'Támogatások 2014'!$B:$F,2,FALSE),""),IF($F344="SMP",IFERROR(VLOOKUP($G344,'Támogatások 2014'!$B:$F,3,FALSE),""),""))</f>
        <v/>
      </c>
      <c r="I344" s="43" t="str">
        <f>IF(LEFT($F344,2)="ST",IFERROR(VLOOKUP($G344,'Támogatások 2014'!$B:$F,4,FALSE),""),"")</f>
        <v/>
      </c>
      <c r="J344" s="43" t="str">
        <f>IF(LEFT($F344,2)="ST",IFERROR(VLOOKUP($G344,'Támogatások 2014'!$B:$F,5,FALSE),""),"")</f>
        <v/>
      </c>
      <c r="K344" s="37"/>
      <c r="L344" s="37"/>
      <c r="M344" s="44" t="str">
        <f t="shared" si="35"/>
        <v/>
      </c>
      <c r="N344" s="50"/>
      <c r="O344" s="44" t="str">
        <f t="shared" si="36"/>
        <v/>
      </c>
      <c r="P344" s="51" t="str">
        <f t="shared" si="37"/>
        <v/>
      </c>
      <c r="Q344" s="44" t="str">
        <f t="shared" si="38"/>
        <v/>
      </c>
      <c r="R344" s="44">
        <f t="shared" si="39"/>
        <v>0</v>
      </c>
      <c r="S344" s="44">
        <f t="shared" si="40"/>
        <v>0</v>
      </c>
      <c r="T344" s="38"/>
      <c r="U344" s="36"/>
      <c r="V344" s="40"/>
      <c r="W344" s="41" t="str">
        <f t="array" ref="W344">IF(LEFT($F344,2)="ST",SUM(IF(($V344&gt;='Támogatások 2014'!$I$2:$I$7)*($V344&lt;='Támogatások 2014'!$J$2:$J$7),'Támogatások 2014'!$K$2:$K$7,0)),"")</f>
        <v/>
      </c>
      <c r="X344" s="41" t="str">
        <f t="shared" si="41"/>
        <v/>
      </c>
    </row>
    <row r="345" spans="1:24" ht="15.75" x14ac:dyDescent="0.25">
      <c r="A345" s="39"/>
      <c r="B345" s="39"/>
      <c r="C345" s="56"/>
      <c r="D345" s="55"/>
      <c r="E345" s="39"/>
      <c r="F345" s="36"/>
      <c r="G345" s="36"/>
      <c r="H345" s="43" t="str">
        <f>IF(F345="SMS",IFERROR(VLOOKUP($G345,'Támogatások 2014'!$B:$F,2,FALSE),""),IF($F345="SMP",IFERROR(VLOOKUP($G345,'Támogatások 2014'!$B:$F,3,FALSE),""),""))</f>
        <v/>
      </c>
      <c r="I345" s="43" t="str">
        <f>IF(LEFT($F345,2)="ST",IFERROR(VLOOKUP($G345,'Támogatások 2014'!$B:$F,4,FALSE),""),"")</f>
        <v/>
      </c>
      <c r="J345" s="43" t="str">
        <f>IF(LEFT($F345,2)="ST",IFERROR(VLOOKUP($G345,'Támogatások 2014'!$B:$F,5,FALSE),""),"")</f>
        <v/>
      </c>
      <c r="K345" s="37"/>
      <c r="L345" s="37"/>
      <c r="M345" s="44" t="str">
        <f t="shared" si="35"/>
        <v/>
      </c>
      <c r="N345" s="50"/>
      <c r="O345" s="44" t="str">
        <f t="shared" si="36"/>
        <v/>
      </c>
      <c r="P345" s="51" t="str">
        <f t="shared" si="37"/>
        <v/>
      </c>
      <c r="Q345" s="44" t="str">
        <f t="shared" si="38"/>
        <v/>
      </c>
      <c r="R345" s="44">
        <f t="shared" si="39"/>
        <v>0</v>
      </c>
      <c r="S345" s="44">
        <f t="shared" si="40"/>
        <v>0</v>
      </c>
      <c r="T345" s="38"/>
      <c r="U345" s="36"/>
      <c r="V345" s="40"/>
      <c r="W345" s="41" t="str">
        <f t="array" ref="W345">IF(LEFT($F345,2)="ST",SUM(IF(($V345&gt;='Támogatások 2014'!$I$2:$I$7)*($V345&lt;='Támogatások 2014'!$J$2:$J$7),'Támogatások 2014'!$K$2:$K$7,0)),"")</f>
        <v/>
      </c>
      <c r="X345" s="41" t="str">
        <f t="shared" si="41"/>
        <v/>
      </c>
    </row>
    <row r="346" spans="1:24" ht="15.75" x14ac:dyDescent="0.25">
      <c r="A346" s="39"/>
      <c r="B346" s="39"/>
      <c r="C346" s="56"/>
      <c r="D346" s="55"/>
      <c r="E346" s="39"/>
      <c r="F346" s="36"/>
      <c r="G346" s="36"/>
      <c r="H346" s="43" t="str">
        <f>IF(F346="SMS",IFERROR(VLOOKUP($G346,'Támogatások 2014'!$B:$F,2,FALSE),""),IF($F346="SMP",IFERROR(VLOOKUP($G346,'Támogatások 2014'!$B:$F,3,FALSE),""),""))</f>
        <v/>
      </c>
      <c r="I346" s="43" t="str">
        <f>IF(LEFT($F346,2)="ST",IFERROR(VLOOKUP($G346,'Támogatások 2014'!$B:$F,4,FALSE),""),"")</f>
        <v/>
      </c>
      <c r="J346" s="43" t="str">
        <f>IF(LEFT($F346,2)="ST",IFERROR(VLOOKUP($G346,'Támogatások 2014'!$B:$F,5,FALSE),""),"")</f>
        <v/>
      </c>
      <c r="K346" s="37"/>
      <c r="L346" s="37"/>
      <c r="M346" s="44" t="str">
        <f t="shared" si="35"/>
        <v/>
      </c>
      <c r="N346" s="50"/>
      <c r="O346" s="44" t="str">
        <f t="shared" si="36"/>
        <v/>
      </c>
      <c r="P346" s="51" t="str">
        <f t="shared" si="37"/>
        <v/>
      </c>
      <c r="Q346" s="44" t="str">
        <f t="shared" si="38"/>
        <v/>
      </c>
      <c r="R346" s="44">
        <f t="shared" si="39"/>
        <v>0</v>
      </c>
      <c r="S346" s="44">
        <f t="shared" si="40"/>
        <v>0</v>
      </c>
      <c r="T346" s="38"/>
      <c r="U346" s="36"/>
      <c r="V346" s="40"/>
      <c r="W346" s="41" t="str">
        <f t="array" ref="W346">IF(LEFT($F346,2)="ST",SUM(IF(($V346&gt;='Támogatások 2014'!$I$2:$I$7)*($V346&lt;='Támogatások 2014'!$J$2:$J$7),'Támogatások 2014'!$K$2:$K$7,0)),"")</f>
        <v/>
      </c>
      <c r="X346" s="41" t="str">
        <f t="shared" si="41"/>
        <v/>
      </c>
    </row>
    <row r="347" spans="1:24" ht="15.75" x14ac:dyDescent="0.25">
      <c r="A347" s="39"/>
      <c r="B347" s="39"/>
      <c r="C347" s="56"/>
      <c r="D347" s="55"/>
      <c r="E347" s="39"/>
      <c r="F347" s="36"/>
      <c r="G347" s="36"/>
      <c r="H347" s="43" t="str">
        <f>IF(F347="SMS",IFERROR(VLOOKUP($G347,'Támogatások 2014'!$B:$F,2,FALSE),""),IF($F347="SMP",IFERROR(VLOOKUP($G347,'Támogatások 2014'!$B:$F,3,FALSE),""),""))</f>
        <v/>
      </c>
      <c r="I347" s="43" t="str">
        <f>IF(LEFT($F347,2)="ST",IFERROR(VLOOKUP($G347,'Támogatások 2014'!$B:$F,4,FALSE),""),"")</f>
        <v/>
      </c>
      <c r="J347" s="43" t="str">
        <f>IF(LEFT($F347,2)="ST",IFERROR(VLOOKUP($G347,'Támogatások 2014'!$B:$F,5,FALSE),""),"")</f>
        <v/>
      </c>
      <c r="K347" s="37"/>
      <c r="L347" s="37"/>
      <c r="M347" s="44" t="str">
        <f t="shared" si="35"/>
        <v/>
      </c>
      <c r="N347" s="50"/>
      <c r="O347" s="44" t="str">
        <f t="shared" si="36"/>
        <v/>
      </c>
      <c r="P347" s="51" t="str">
        <f t="shared" si="37"/>
        <v/>
      </c>
      <c r="Q347" s="44" t="str">
        <f t="shared" si="38"/>
        <v/>
      </c>
      <c r="R347" s="44">
        <f t="shared" si="39"/>
        <v>0</v>
      </c>
      <c r="S347" s="44">
        <f t="shared" si="40"/>
        <v>0</v>
      </c>
      <c r="T347" s="38"/>
      <c r="U347" s="36"/>
      <c r="V347" s="40"/>
      <c r="W347" s="41" t="str">
        <f t="array" ref="W347">IF(LEFT($F347,2)="ST",SUM(IF(($V347&gt;='Támogatások 2014'!$I$2:$I$7)*($V347&lt;='Támogatások 2014'!$J$2:$J$7),'Támogatások 2014'!$K$2:$K$7,0)),"")</f>
        <v/>
      </c>
      <c r="X347" s="41" t="str">
        <f t="shared" si="41"/>
        <v/>
      </c>
    </row>
    <row r="348" spans="1:24" ht="15.75" x14ac:dyDescent="0.25">
      <c r="A348" s="39"/>
      <c r="B348" s="39"/>
      <c r="C348" s="56"/>
      <c r="D348" s="55"/>
      <c r="E348" s="39"/>
      <c r="F348" s="36"/>
      <c r="G348" s="36"/>
      <c r="H348" s="43" t="str">
        <f>IF(F348="SMS",IFERROR(VLOOKUP($G348,'Támogatások 2014'!$B:$F,2,FALSE),""),IF($F348="SMP",IFERROR(VLOOKUP($G348,'Támogatások 2014'!$B:$F,3,FALSE),""),""))</f>
        <v/>
      </c>
      <c r="I348" s="43" t="str">
        <f>IF(LEFT($F348,2)="ST",IFERROR(VLOOKUP($G348,'Támogatások 2014'!$B:$F,4,FALSE),""),"")</f>
        <v/>
      </c>
      <c r="J348" s="43" t="str">
        <f>IF(LEFT($F348,2)="ST",IFERROR(VLOOKUP($G348,'Támogatások 2014'!$B:$F,5,FALSE),""),"")</f>
        <v/>
      </c>
      <c r="K348" s="37"/>
      <c r="L348" s="37"/>
      <c r="M348" s="44" t="str">
        <f t="shared" si="35"/>
        <v/>
      </c>
      <c r="N348" s="50"/>
      <c r="O348" s="44" t="str">
        <f t="shared" si="36"/>
        <v/>
      </c>
      <c r="P348" s="51" t="str">
        <f t="shared" si="37"/>
        <v/>
      </c>
      <c r="Q348" s="44" t="str">
        <f t="shared" si="38"/>
        <v/>
      </c>
      <c r="R348" s="44">
        <f t="shared" si="39"/>
        <v>0</v>
      </c>
      <c r="S348" s="44">
        <f t="shared" si="40"/>
        <v>0</v>
      </c>
      <c r="T348" s="38"/>
      <c r="U348" s="36"/>
      <c r="V348" s="40"/>
      <c r="W348" s="41" t="str">
        <f t="array" ref="W348">IF(LEFT($F348,2)="ST",SUM(IF(($V348&gt;='Támogatások 2014'!$I$2:$I$7)*($V348&lt;='Támogatások 2014'!$J$2:$J$7),'Támogatások 2014'!$K$2:$K$7,0)),"")</f>
        <v/>
      </c>
      <c r="X348" s="41" t="str">
        <f t="shared" si="41"/>
        <v/>
      </c>
    </row>
    <row r="349" spans="1:24" ht="15.75" x14ac:dyDescent="0.25">
      <c r="A349" s="39"/>
      <c r="B349" s="39"/>
      <c r="C349" s="56"/>
      <c r="D349" s="55"/>
      <c r="E349" s="39"/>
      <c r="F349" s="36"/>
      <c r="G349" s="36"/>
      <c r="H349" s="43" t="str">
        <f>IF(F349="SMS",IFERROR(VLOOKUP($G349,'Támogatások 2014'!$B:$F,2,FALSE),""),IF($F349="SMP",IFERROR(VLOOKUP($G349,'Támogatások 2014'!$B:$F,3,FALSE),""),""))</f>
        <v/>
      </c>
      <c r="I349" s="43" t="str">
        <f>IF(LEFT($F349,2)="ST",IFERROR(VLOOKUP($G349,'Támogatások 2014'!$B:$F,4,FALSE),""),"")</f>
        <v/>
      </c>
      <c r="J349" s="43" t="str">
        <f>IF(LEFT($F349,2)="ST",IFERROR(VLOOKUP($G349,'Támogatások 2014'!$B:$F,5,FALSE),""),"")</f>
        <v/>
      </c>
      <c r="K349" s="37"/>
      <c r="L349" s="37"/>
      <c r="M349" s="44" t="str">
        <f t="shared" si="35"/>
        <v/>
      </c>
      <c r="N349" s="50"/>
      <c r="O349" s="44" t="str">
        <f t="shared" si="36"/>
        <v/>
      </c>
      <c r="P349" s="51" t="str">
        <f t="shared" si="37"/>
        <v/>
      </c>
      <c r="Q349" s="44" t="str">
        <f t="shared" si="38"/>
        <v/>
      </c>
      <c r="R349" s="44">
        <f t="shared" si="39"/>
        <v>0</v>
      </c>
      <c r="S349" s="44">
        <f t="shared" si="40"/>
        <v>0</v>
      </c>
      <c r="T349" s="38"/>
      <c r="U349" s="36"/>
      <c r="V349" s="40"/>
      <c r="W349" s="41" t="str">
        <f t="array" ref="W349">IF(LEFT($F349,2)="ST",SUM(IF(($V349&gt;='Támogatások 2014'!$I$2:$I$7)*($V349&lt;='Támogatások 2014'!$J$2:$J$7),'Támogatások 2014'!$K$2:$K$7,0)),"")</f>
        <v/>
      </c>
      <c r="X349" s="41" t="str">
        <f t="shared" si="41"/>
        <v/>
      </c>
    </row>
    <row r="350" spans="1:24" ht="15.75" x14ac:dyDescent="0.25">
      <c r="A350" s="39"/>
      <c r="B350" s="39"/>
      <c r="C350" s="56"/>
      <c r="D350" s="55"/>
      <c r="E350" s="39"/>
      <c r="F350" s="36"/>
      <c r="G350" s="36"/>
      <c r="H350" s="43" t="str">
        <f>IF(F350="SMS",IFERROR(VLOOKUP($G350,'Támogatások 2014'!$B:$F,2,FALSE),""),IF($F350="SMP",IFERROR(VLOOKUP($G350,'Támogatások 2014'!$B:$F,3,FALSE),""),""))</f>
        <v/>
      </c>
      <c r="I350" s="43" t="str">
        <f>IF(LEFT($F350,2)="ST",IFERROR(VLOOKUP($G350,'Támogatások 2014'!$B:$F,4,FALSE),""),"")</f>
        <v/>
      </c>
      <c r="J350" s="43" t="str">
        <f>IF(LEFT($F350,2)="ST",IFERROR(VLOOKUP($G350,'Támogatások 2014'!$B:$F,5,FALSE),""),"")</f>
        <v/>
      </c>
      <c r="K350" s="37"/>
      <c r="L350" s="37"/>
      <c r="M350" s="44" t="str">
        <f t="shared" si="35"/>
        <v/>
      </c>
      <c r="N350" s="50"/>
      <c r="O350" s="44" t="str">
        <f t="shared" si="36"/>
        <v/>
      </c>
      <c r="P350" s="51" t="str">
        <f t="shared" si="37"/>
        <v/>
      </c>
      <c r="Q350" s="44" t="str">
        <f t="shared" si="38"/>
        <v/>
      </c>
      <c r="R350" s="44">
        <f t="shared" si="39"/>
        <v>0</v>
      </c>
      <c r="S350" s="44">
        <f t="shared" si="40"/>
        <v>0</v>
      </c>
      <c r="T350" s="38"/>
      <c r="U350" s="36"/>
      <c r="V350" s="40"/>
      <c r="W350" s="41" t="str">
        <f t="array" ref="W350">IF(LEFT($F350,2)="ST",SUM(IF(($V350&gt;='Támogatások 2014'!$I$2:$I$7)*($V350&lt;='Támogatások 2014'!$J$2:$J$7),'Támogatások 2014'!$K$2:$K$7,0)),"")</f>
        <v/>
      </c>
      <c r="X350" s="41" t="str">
        <f t="shared" si="41"/>
        <v/>
      </c>
    </row>
    <row r="351" spans="1:24" ht="15.75" x14ac:dyDescent="0.25">
      <c r="A351" s="39"/>
      <c r="B351" s="39"/>
      <c r="C351" s="56"/>
      <c r="D351" s="55"/>
      <c r="E351" s="39"/>
      <c r="F351" s="36"/>
      <c r="G351" s="36"/>
      <c r="H351" s="43" t="str">
        <f>IF(F351="SMS",IFERROR(VLOOKUP($G351,'Támogatások 2014'!$B:$F,2,FALSE),""),IF($F351="SMP",IFERROR(VLOOKUP($G351,'Támogatások 2014'!$B:$F,3,FALSE),""),""))</f>
        <v/>
      </c>
      <c r="I351" s="43" t="str">
        <f>IF(LEFT($F351,2)="ST",IFERROR(VLOOKUP($G351,'Támogatások 2014'!$B:$F,4,FALSE),""),"")</f>
        <v/>
      </c>
      <c r="J351" s="43" t="str">
        <f>IF(LEFT($F351,2)="ST",IFERROR(VLOOKUP($G351,'Támogatások 2014'!$B:$F,5,FALSE),""),"")</f>
        <v/>
      </c>
      <c r="K351" s="37"/>
      <c r="L351" s="37"/>
      <c r="M351" s="44" t="str">
        <f t="shared" si="35"/>
        <v/>
      </c>
      <c r="N351" s="50"/>
      <c r="O351" s="44" t="str">
        <f t="shared" si="36"/>
        <v/>
      </c>
      <c r="P351" s="51" t="str">
        <f t="shared" si="37"/>
        <v/>
      </c>
      <c r="Q351" s="44" t="str">
        <f t="shared" si="38"/>
        <v/>
      </c>
      <c r="R351" s="44">
        <f t="shared" si="39"/>
        <v>0</v>
      </c>
      <c r="S351" s="44">
        <f t="shared" si="40"/>
        <v>0</v>
      </c>
      <c r="T351" s="38"/>
      <c r="U351" s="36"/>
      <c r="V351" s="40"/>
      <c r="W351" s="41" t="str">
        <f t="array" ref="W351">IF(LEFT($F351,2)="ST",SUM(IF(($V351&gt;='Támogatások 2014'!$I$2:$I$7)*($V351&lt;='Támogatások 2014'!$J$2:$J$7),'Támogatások 2014'!$K$2:$K$7,0)),"")</f>
        <v/>
      </c>
      <c r="X351" s="41" t="str">
        <f t="shared" si="41"/>
        <v/>
      </c>
    </row>
    <row r="352" spans="1:24" ht="15.75" x14ac:dyDescent="0.25">
      <c r="A352" s="39"/>
      <c r="B352" s="39"/>
      <c r="C352" s="56"/>
      <c r="D352" s="55"/>
      <c r="E352" s="39"/>
      <c r="F352" s="36"/>
      <c r="G352" s="36"/>
      <c r="H352" s="43" t="str">
        <f>IF(F352="SMS",IFERROR(VLOOKUP($G352,'Támogatások 2014'!$B:$F,2,FALSE),""),IF($F352="SMP",IFERROR(VLOOKUP($G352,'Támogatások 2014'!$B:$F,3,FALSE),""),""))</f>
        <v/>
      </c>
      <c r="I352" s="43" t="str">
        <f>IF(LEFT($F352,2)="ST",IFERROR(VLOOKUP($G352,'Támogatások 2014'!$B:$F,4,FALSE),""),"")</f>
        <v/>
      </c>
      <c r="J352" s="43" t="str">
        <f>IF(LEFT($F352,2)="ST",IFERROR(VLOOKUP($G352,'Támogatások 2014'!$B:$F,5,FALSE),""),"")</f>
        <v/>
      </c>
      <c r="K352" s="37"/>
      <c r="L352" s="37"/>
      <c r="M352" s="44" t="str">
        <f t="shared" si="35"/>
        <v/>
      </c>
      <c r="N352" s="50"/>
      <c r="O352" s="44" t="str">
        <f t="shared" si="36"/>
        <v/>
      </c>
      <c r="P352" s="51" t="str">
        <f t="shared" si="37"/>
        <v/>
      </c>
      <c r="Q352" s="44" t="str">
        <f t="shared" si="38"/>
        <v/>
      </c>
      <c r="R352" s="44">
        <f t="shared" si="39"/>
        <v>0</v>
      </c>
      <c r="S352" s="44">
        <f t="shared" si="40"/>
        <v>0</v>
      </c>
      <c r="T352" s="38"/>
      <c r="U352" s="36"/>
      <c r="V352" s="40"/>
      <c r="W352" s="41" t="str">
        <f t="array" ref="W352">IF(LEFT($F352,2)="ST",SUM(IF(($V352&gt;='Támogatások 2014'!$I$2:$I$7)*($V352&lt;='Támogatások 2014'!$J$2:$J$7),'Támogatások 2014'!$K$2:$K$7,0)),"")</f>
        <v/>
      </c>
      <c r="X352" s="41" t="str">
        <f t="shared" si="41"/>
        <v/>
      </c>
    </row>
    <row r="353" spans="1:24" ht="15.75" x14ac:dyDescent="0.25">
      <c r="A353" s="39"/>
      <c r="B353" s="39"/>
      <c r="C353" s="56"/>
      <c r="D353" s="55"/>
      <c r="E353" s="39"/>
      <c r="F353" s="36"/>
      <c r="G353" s="36"/>
      <c r="H353" s="43" t="str">
        <f>IF(F353="SMS",IFERROR(VLOOKUP($G353,'Támogatások 2014'!$B:$F,2,FALSE),""),IF($F353="SMP",IFERROR(VLOOKUP($G353,'Támogatások 2014'!$B:$F,3,FALSE),""),""))</f>
        <v/>
      </c>
      <c r="I353" s="43" t="str">
        <f>IF(LEFT($F353,2)="ST",IFERROR(VLOOKUP($G353,'Támogatások 2014'!$B:$F,4,FALSE),""),"")</f>
        <v/>
      </c>
      <c r="J353" s="43" t="str">
        <f>IF(LEFT($F353,2)="ST",IFERROR(VLOOKUP($G353,'Támogatások 2014'!$B:$F,5,FALSE),""),"")</f>
        <v/>
      </c>
      <c r="K353" s="37"/>
      <c r="L353" s="37"/>
      <c r="M353" s="44" t="str">
        <f t="shared" si="35"/>
        <v/>
      </c>
      <c r="N353" s="50"/>
      <c r="O353" s="44" t="str">
        <f t="shared" si="36"/>
        <v/>
      </c>
      <c r="P353" s="51" t="str">
        <f t="shared" si="37"/>
        <v/>
      </c>
      <c r="Q353" s="44" t="str">
        <f t="shared" si="38"/>
        <v/>
      </c>
      <c r="R353" s="44">
        <f t="shared" si="39"/>
        <v>0</v>
      </c>
      <c r="S353" s="44">
        <f t="shared" si="40"/>
        <v>0</v>
      </c>
      <c r="T353" s="38"/>
      <c r="U353" s="36"/>
      <c r="V353" s="40"/>
      <c r="W353" s="41" t="str">
        <f t="array" ref="W353">IF(LEFT($F353,2)="ST",SUM(IF(($V353&gt;='Támogatások 2014'!$I$2:$I$7)*($V353&lt;='Támogatások 2014'!$J$2:$J$7),'Támogatások 2014'!$K$2:$K$7,0)),"")</f>
        <v/>
      </c>
      <c r="X353" s="41" t="str">
        <f t="shared" si="41"/>
        <v/>
      </c>
    </row>
    <row r="354" spans="1:24" ht="15.75" x14ac:dyDescent="0.25">
      <c r="A354" s="39"/>
      <c r="B354" s="39"/>
      <c r="C354" s="56"/>
      <c r="D354" s="55"/>
      <c r="E354" s="39"/>
      <c r="F354" s="36"/>
      <c r="G354" s="36"/>
      <c r="H354" s="43" t="str">
        <f>IF(F354="SMS",IFERROR(VLOOKUP($G354,'Támogatások 2014'!$B:$F,2,FALSE),""),IF($F354="SMP",IFERROR(VLOOKUP($G354,'Támogatások 2014'!$B:$F,3,FALSE),""),""))</f>
        <v/>
      </c>
      <c r="I354" s="43" t="str">
        <f>IF(LEFT($F354,2)="ST",IFERROR(VLOOKUP($G354,'Támogatások 2014'!$B:$F,4,FALSE),""),"")</f>
        <v/>
      </c>
      <c r="J354" s="43" t="str">
        <f>IF(LEFT($F354,2)="ST",IFERROR(VLOOKUP($G354,'Támogatások 2014'!$B:$F,5,FALSE),""),"")</f>
        <v/>
      </c>
      <c r="K354" s="37"/>
      <c r="L354" s="37"/>
      <c r="M354" s="44" t="str">
        <f t="shared" si="35"/>
        <v/>
      </c>
      <c r="N354" s="50"/>
      <c r="O354" s="44" t="str">
        <f t="shared" si="36"/>
        <v/>
      </c>
      <c r="P354" s="51" t="str">
        <f t="shared" si="37"/>
        <v/>
      </c>
      <c r="Q354" s="44" t="str">
        <f t="shared" si="38"/>
        <v/>
      </c>
      <c r="R354" s="44">
        <f t="shared" si="39"/>
        <v>0</v>
      </c>
      <c r="S354" s="44">
        <f t="shared" si="40"/>
        <v>0</v>
      </c>
      <c r="T354" s="38"/>
      <c r="U354" s="36"/>
      <c r="V354" s="40"/>
      <c r="W354" s="41" t="str">
        <f t="array" ref="W354">IF(LEFT($F354,2)="ST",SUM(IF(($V354&gt;='Támogatások 2014'!$I$2:$I$7)*($V354&lt;='Támogatások 2014'!$J$2:$J$7),'Támogatások 2014'!$K$2:$K$7,0)),"")</f>
        <v/>
      </c>
      <c r="X354" s="41" t="str">
        <f t="shared" si="41"/>
        <v/>
      </c>
    </row>
    <row r="355" spans="1:24" ht="15.75" x14ac:dyDescent="0.25">
      <c r="A355" s="39"/>
      <c r="B355" s="39"/>
      <c r="C355" s="56"/>
      <c r="D355" s="55"/>
      <c r="E355" s="39"/>
      <c r="F355" s="36"/>
      <c r="G355" s="36"/>
      <c r="H355" s="43" t="str">
        <f>IF(F355="SMS",IFERROR(VLOOKUP($G355,'Támogatások 2014'!$B:$F,2,FALSE),""),IF($F355="SMP",IFERROR(VLOOKUP($G355,'Támogatások 2014'!$B:$F,3,FALSE),""),""))</f>
        <v/>
      </c>
      <c r="I355" s="43" t="str">
        <f>IF(LEFT($F355,2)="ST",IFERROR(VLOOKUP($G355,'Támogatások 2014'!$B:$F,4,FALSE),""),"")</f>
        <v/>
      </c>
      <c r="J355" s="43" t="str">
        <f>IF(LEFT($F355,2)="ST",IFERROR(VLOOKUP($G355,'Támogatások 2014'!$B:$F,5,FALSE),""),"")</f>
        <v/>
      </c>
      <c r="K355" s="37"/>
      <c r="L355" s="37"/>
      <c r="M355" s="44" t="str">
        <f t="shared" si="35"/>
        <v/>
      </c>
      <c r="N355" s="50"/>
      <c r="O355" s="44" t="str">
        <f t="shared" si="36"/>
        <v/>
      </c>
      <c r="P355" s="51" t="str">
        <f t="shared" si="37"/>
        <v/>
      </c>
      <c r="Q355" s="44" t="str">
        <f t="shared" si="38"/>
        <v/>
      </c>
      <c r="R355" s="44">
        <f t="shared" si="39"/>
        <v>0</v>
      </c>
      <c r="S355" s="44">
        <f t="shared" si="40"/>
        <v>0</v>
      </c>
      <c r="T355" s="38"/>
      <c r="U355" s="36"/>
      <c r="V355" s="40"/>
      <c r="W355" s="41" t="str">
        <f t="array" ref="W355">IF(LEFT($F355,2)="ST",SUM(IF(($V355&gt;='Támogatások 2014'!$I$2:$I$7)*($V355&lt;='Támogatások 2014'!$J$2:$J$7),'Támogatások 2014'!$K$2:$K$7,0)),"")</f>
        <v/>
      </c>
      <c r="X355" s="41" t="str">
        <f t="shared" si="41"/>
        <v/>
      </c>
    </row>
    <row r="356" spans="1:24" ht="15.75" x14ac:dyDescent="0.25">
      <c r="A356" s="39"/>
      <c r="B356" s="39"/>
      <c r="C356" s="56"/>
      <c r="D356" s="55"/>
      <c r="E356" s="39"/>
      <c r="F356" s="36"/>
      <c r="G356" s="36"/>
      <c r="H356" s="43" t="str">
        <f>IF(F356="SMS",IFERROR(VLOOKUP($G356,'Támogatások 2014'!$B:$F,2,FALSE),""),IF($F356="SMP",IFERROR(VLOOKUP($G356,'Támogatások 2014'!$B:$F,3,FALSE),""),""))</f>
        <v/>
      </c>
      <c r="I356" s="43" t="str">
        <f>IF(LEFT($F356,2)="ST",IFERROR(VLOOKUP($G356,'Támogatások 2014'!$B:$F,4,FALSE),""),"")</f>
        <v/>
      </c>
      <c r="J356" s="43" t="str">
        <f>IF(LEFT($F356,2)="ST",IFERROR(VLOOKUP($G356,'Támogatások 2014'!$B:$F,5,FALSE),""),"")</f>
        <v/>
      </c>
      <c r="K356" s="37"/>
      <c r="L356" s="37"/>
      <c r="M356" s="44" t="str">
        <f t="shared" si="35"/>
        <v/>
      </c>
      <c r="N356" s="50"/>
      <c r="O356" s="44" t="str">
        <f t="shared" si="36"/>
        <v/>
      </c>
      <c r="P356" s="51" t="str">
        <f t="shared" si="37"/>
        <v/>
      </c>
      <c r="Q356" s="44" t="str">
        <f t="shared" si="38"/>
        <v/>
      </c>
      <c r="R356" s="44">
        <f t="shared" si="39"/>
        <v>0</v>
      </c>
      <c r="S356" s="44">
        <f t="shared" si="40"/>
        <v>0</v>
      </c>
      <c r="T356" s="38"/>
      <c r="U356" s="36"/>
      <c r="V356" s="40"/>
      <c r="W356" s="41" t="str">
        <f t="array" ref="W356">IF(LEFT($F356,2)="ST",SUM(IF(($V356&gt;='Támogatások 2014'!$I$2:$I$7)*($V356&lt;='Támogatások 2014'!$J$2:$J$7),'Támogatások 2014'!$K$2:$K$7,0)),"")</f>
        <v/>
      </c>
      <c r="X356" s="41" t="str">
        <f t="shared" si="41"/>
        <v/>
      </c>
    </row>
    <row r="357" spans="1:24" ht="15.75" x14ac:dyDescent="0.25">
      <c r="A357" s="39"/>
      <c r="B357" s="39"/>
      <c r="C357" s="56"/>
      <c r="D357" s="55"/>
      <c r="E357" s="39"/>
      <c r="F357" s="36"/>
      <c r="G357" s="36"/>
      <c r="H357" s="43" t="str">
        <f>IF(F357="SMS",IFERROR(VLOOKUP($G357,'Támogatások 2014'!$B:$F,2,FALSE),""),IF($F357="SMP",IFERROR(VLOOKUP($G357,'Támogatások 2014'!$B:$F,3,FALSE),""),""))</f>
        <v/>
      </c>
      <c r="I357" s="43" t="str">
        <f>IF(LEFT($F357,2)="ST",IFERROR(VLOOKUP($G357,'Támogatások 2014'!$B:$F,4,FALSE),""),"")</f>
        <v/>
      </c>
      <c r="J357" s="43" t="str">
        <f>IF(LEFT($F357,2)="ST",IFERROR(VLOOKUP($G357,'Támogatások 2014'!$B:$F,5,FALSE),""),"")</f>
        <v/>
      </c>
      <c r="K357" s="37"/>
      <c r="L357" s="37"/>
      <c r="M357" s="44" t="str">
        <f t="shared" si="35"/>
        <v/>
      </c>
      <c r="N357" s="50"/>
      <c r="O357" s="44" t="str">
        <f t="shared" si="36"/>
        <v/>
      </c>
      <c r="P357" s="51" t="str">
        <f t="shared" si="37"/>
        <v/>
      </c>
      <c r="Q357" s="44" t="str">
        <f t="shared" si="38"/>
        <v/>
      </c>
      <c r="R357" s="44">
        <f t="shared" si="39"/>
        <v>0</v>
      </c>
      <c r="S357" s="44">
        <f t="shared" si="40"/>
        <v>0</v>
      </c>
      <c r="T357" s="38"/>
      <c r="U357" s="36"/>
      <c r="V357" s="40"/>
      <c r="W357" s="41" t="str">
        <f t="array" ref="W357">IF(LEFT($F357,2)="ST",SUM(IF(($V357&gt;='Támogatások 2014'!$I$2:$I$7)*($V357&lt;='Támogatások 2014'!$J$2:$J$7),'Támogatások 2014'!$K$2:$K$7,0)),"")</f>
        <v/>
      </c>
      <c r="X357" s="41" t="str">
        <f t="shared" si="41"/>
        <v/>
      </c>
    </row>
    <row r="358" spans="1:24" ht="15.75" x14ac:dyDescent="0.25">
      <c r="A358" s="39"/>
      <c r="B358" s="39"/>
      <c r="C358" s="56"/>
      <c r="D358" s="55"/>
      <c r="E358" s="39"/>
      <c r="F358" s="36"/>
      <c r="G358" s="36"/>
      <c r="H358" s="43" t="str">
        <f>IF(F358="SMS",IFERROR(VLOOKUP($G358,'Támogatások 2014'!$B:$F,2,FALSE),""),IF($F358="SMP",IFERROR(VLOOKUP($G358,'Támogatások 2014'!$B:$F,3,FALSE),""),""))</f>
        <v/>
      </c>
      <c r="I358" s="43" t="str">
        <f>IF(LEFT($F358,2)="ST",IFERROR(VLOOKUP($G358,'Támogatások 2014'!$B:$F,4,FALSE),""),"")</f>
        <v/>
      </c>
      <c r="J358" s="43" t="str">
        <f>IF(LEFT($F358,2)="ST",IFERROR(VLOOKUP($G358,'Támogatások 2014'!$B:$F,5,FALSE),""),"")</f>
        <v/>
      </c>
      <c r="K358" s="37"/>
      <c r="L358" s="37"/>
      <c r="M358" s="44" t="str">
        <f t="shared" si="35"/>
        <v/>
      </c>
      <c r="N358" s="50"/>
      <c r="O358" s="44" t="str">
        <f t="shared" si="36"/>
        <v/>
      </c>
      <c r="P358" s="51" t="str">
        <f t="shared" si="37"/>
        <v/>
      </c>
      <c r="Q358" s="44" t="str">
        <f t="shared" si="38"/>
        <v/>
      </c>
      <c r="R358" s="44">
        <f t="shared" si="39"/>
        <v>0</v>
      </c>
      <c r="S358" s="44">
        <f t="shared" si="40"/>
        <v>0</v>
      </c>
      <c r="T358" s="38"/>
      <c r="U358" s="36"/>
      <c r="V358" s="40"/>
      <c r="W358" s="41" t="str">
        <f t="array" ref="W358">IF(LEFT($F358,2)="ST",SUM(IF(($V358&gt;='Támogatások 2014'!$I$2:$I$7)*($V358&lt;='Támogatások 2014'!$J$2:$J$7),'Támogatások 2014'!$K$2:$K$7,0)),"")</f>
        <v/>
      </c>
      <c r="X358" s="41" t="str">
        <f t="shared" si="41"/>
        <v/>
      </c>
    </row>
    <row r="359" spans="1:24" ht="15.75" x14ac:dyDescent="0.25">
      <c r="A359" s="39"/>
      <c r="B359" s="39"/>
      <c r="C359" s="56"/>
      <c r="D359" s="55"/>
      <c r="E359" s="39"/>
      <c r="F359" s="36"/>
      <c r="G359" s="36"/>
      <c r="H359" s="43" t="str">
        <f>IF(F359="SMS",IFERROR(VLOOKUP($G359,'Támogatások 2014'!$B:$F,2,FALSE),""),IF($F359="SMP",IFERROR(VLOOKUP($G359,'Támogatások 2014'!$B:$F,3,FALSE),""),""))</f>
        <v/>
      </c>
      <c r="I359" s="43" t="str">
        <f>IF(LEFT($F359,2)="ST",IFERROR(VLOOKUP($G359,'Támogatások 2014'!$B:$F,4,FALSE),""),"")</f>
        <v/>
      </c>
      <c r="J359" s="43" t="str">
        <f>IF(LEFT($F359,2)="ST",IFERROR(VLOOKUP($G359,'Támogatások 2014'!$B:$F,5,FALSE),""),"")</f>
        <v/>
      </c>
      <c r="K359" s="37"/>
      <c r="L359" s="37"/>
      <c r="M359" s="44" t="str">
        <f t="shared" si="35"/>
        <v/>
      </c>
      <c r="N359" s="50"/>
      <c r="O359" s="44" t="str">
        <f t="shared" si="36"/>
        <v/>
      </c>
      <c r="P359" s="51" t="str">
        <f t="shared" si="37"/>
        <v/>
      </c>
      <c r="Q359" s="44" t="str">
        <f t="shared" si="38"/>
        <v/>
      </c>
      <c r="R359" s="44">
        <f t="shared" si="39"/>
        <v>0</v>
      </c>
      <c r="S359" s="44">
        <f t="shared" si="40"/>
        <v>0</v>
      </c>
      <c r="T359" s="38"/>
      <c r="U359" s="36"/>
      <c r="V359" s="40"/>
      <c r="W359" s="41" t="str">
        <f t="array" ref="W359">IF(LEFT($F359,2)="ST",SUM(IF(($V359&gt;='Támogatások 2014'!$I$2:$I$7)*($V359&lt;='Támogatások 2014'!$J$2:$J$7),'Támogatások 2014'!$K$2:$K$7,0)),"")</f>
        <v/>
      </c>
      <c r="X359" s="41" t="str">
        <f t="shared" si="41"/>
        <v/>
      </c>
    </row>
    <row r="360" spans="1:24" ht="15.75" x14ac:dyDescent="0.25">
      <c r="A360" s="39"/>
      <c r="B360" s="39"/>
      <c r="C360" s="56"/>
      <c r="D360" s="55"/>
      <c r="E360" s="39"/>
      <c r="F360" s="36"/>
      <c r="G360" s="36"/>
      <c r="H360" s="43" t="str">
        <f>IF(F360="SMS",IFERROR(VLOOKUP($G360,'Támogatások 2014'!$B:$F,2,FALSE),""),IF($F360="SMP",IFERROR(VLOOKUP($G360,'Támogatások 2014'!$B:$F,3,FALSE),""),""))</f>
        <v/>
      </c>
      <c r="I360" s="43" t="str">
        <f>IF(LEFT($F360,2)="ST",IFERROR(VLOOKUP($G360,'Támogatások 2014'!$B:$F,4,FALSE),""),"")</f>
        <v/>
      </c>
      <c r="J360" s="43" t="str">
        <f>IF(LEFT($F360,2)="ST",IFERROR(VLOOKUP($G360,'Támogatások 2014'!$B:$F,5,FALSE),""),"")</f>
        <v/>
      </c>
      <c r="K360" s="37"/>
      <c r="L360" s="37"/>
      <c r="M360" s="44" t="str">
        <f t="shared" si="35"/>
        <v/>
      </c>
      <c r="N360" s="50"/>
      <c r="O360" s="44" t="str">
        <f t="shared" si="36"/>
        <v/>
      </c>
      <c r="P360" s="51" t="str">
        <f t="shared" si="37"/>
        <v/>
      </c>
      <c r="Q360" s="44" t="str">
        <f t="shared" si="38"/>
        <v/>
      </c>
      <c r="R360" s="44">
        <f t="shared" si="39"/>
        <v>0</v>
      </c>
      <c r="S360" s="44">
        <f t="shared" si="40"/>
        <v>0</v>
      </c>
      <c r="T360" s="38"/>
      <c r="U360" s="36"/>
      <c r="V360" s="40"/>
      <c r="W360" s="41" t="str">
        <f t="array" ref="W360">IF(LEFT($F360,2)="ST",SUM(IF(($V360&gt;='Támogatások 2014'!$I$2:$I$7)*($V360&lt;='Támogatások 2014'!$J$2:$J$7),'Támogatások 2014'!$K$2:$K$7,0)),"")</f>
        <v/>
      </c>
      <c r="X360" s="41" t="str">
        <f t="shared" si="41"/>
        <v/>
      </c>
    </row>
    <row r="361" spans="1:24" ht="15.75" x14ac:dyDescent="0.25">
      <c r="A361" s="39"/>
      <c r="B361" s="39"/>
      <c r="C361" s="56"/>
      <c r="D361" s="55"/>
      <c r="E361" s="39"/>
      <c r="F361" s="36"/>
      <c r="G361" s="36"/>
      <c r="H361" s="43" t="str">
        <f>IF(F361="SMS",IFERROR(VLOOKUP($G361,'Támogatások 2014'!$B:$F,2,FALSE),""),IF($F361="SMP",IFERROR(VLOOKUP($G361,'Támogatások 2014'!$B:$F,3,FALSE),""),""))</f>
        <v/>
      </c>
      <c r="I361" s="43" t="str">
        <f>IF(LEFT($F361,2)="ST",IFERROR(VLOOKUP($G361,'Támogatások 2014'!$B:$F,4,FALSE),""),"")</f>
        <v/>
      </c>
      <c r="J361" s="43" t="str">
        <f>IF(LEFT($F361,2)="ST",IFERROR(VLOOKUP($G361,'Támogatások 2014'!$B:$F,5,FALSE),""),"")</f>
        <v/>
      </c>
      <c r="K361" s="37"/>
      <c r="L361" s="37"/>
      <c r="M361" s="44" t="str">
        <f t="shared" si="35"/>
        <v/>
      </c>
      <c r="N361" s="50"/>
      <c r="O361" s="44" t="str">
        <f t="shared" si="36"/>
        <v/>
      </c>
      <c r="P361" s="51" t="str">
        <f t="shared" si="37"/>
        <v/>
      </c>
      <c r="Q361" s="44" t="str">
        <f t="shared" si="38"/>
        <v/>
      </c>
      <c r="R361" s="44">
        <f t="shared" si="39"/>
        <v>0</v>
      </c>
      <c r="S361" s="44">
        <f t="shared" si="40"/>
        <v>0</v>
      </c>
      <c r="T361" s="38"/>
      <c r="U361" s="36"/>
      <c r="V361" s="40"/>
      <c r="W361" s="41" t="str">
        <f t="array" ref="W361">IF(LEFT($F361,2)="ST",SUM(IF(($V361&gt;='Támogatások 2014'!$I$2:$I$7)*($V361&lt;='Támogatások 2014'!$J$2:$J$7),'Támogatások 2014'!$K$2:$K$7,0)),"")</f>
        <v/>
      </c>
      <c r="X361" s="41" t="str">
        <f t="shared" si="41"/>
        <v/>
      </c>
    </row>
    <row r="362" spans="1:24" ht="15.75" x14ac:dyDescent="0.25">
      <c r="A362" s="39"/>
      <c r="B362" s="39"/>
      <c r="C362" s="56"/>
      <c r="D362" s="55"/>
      <c r="E362" s="39"/>
      <c r="F362" s="36"/>
      <c r="G362" s="36"/>
      <c r="H362" s="43" t="str">
        <f>IF(F362="SMS",IFERROR(VLOOKUP($G362,'Támogatások 2014'!$B:$F,2,FALSE),""),IF($F362="SMP",IFERROR(VLOOKUP($G362,'Támogatások 2014'!$B:$F,3,FALSE),""),""))</f>
        <v/>
      </c>
      <c r="I362" s="43" t="str">
        <f>IF(LEFT($F362,2)="ST",IFERROR(VLOOKUP($G362,'Támogatások 2014'!$B:$F,4,FALSE),""),"")</f>
        <v/>
      </c>
      <c r="J362" s="43" t="str">
        <f>IF(LEFT($F362,2)="ST",IFERROR(VLOOKUP($G362,'Támogatások 2014'!$B:$F,5,FALSE),""),"")</f>
        <v/>
      </c>
      <c r="K362" s="37"/>
      <c r="L362" s="37"/>
      <c r="M362" s="44" t="str">
        <f t="shared" si="35"/>
        <v/>
      </c>
      <c r="N362" s="50"/>
      <c r="O362" s="44" t="str">
        <f t="shared" si="36"/>
        <v/>
      </c>
      <c r="P362" s="51" t="str">
        <f t="shared" si="37"/>
        <v/>
      </c>
      <c r="Q362" s="44" t="str">
        <f t="shared" si="38"/>
        <v/>
      </c>
      <c r="R362" s="44">
        <f t="shared" si="39"/>
        <v>0</v>
      </c>
      <c r="S362" s="44">
        <f t="shared" si="40"/>
        <v>0</v>
      </c>
      <c r="T362" s="38"/>
      <c r="U362" s="36"/>
      <c r="V362" s="40"/>
      <c r="W362" s="41" t="str">
        <f t="array" ref="W362">IF(LEFT($F362,2)="ST",SUM(IF(($V362&gt;='Támogatások 2014'!$I$2:$I$7)*($V362&lt;='Támogatások 2014'!$J$2:$J$7),'Támogatások 2014'!$K$2:$K$7,0)),"")</f>
        <v/>
      </c>
      <c r="X362" s="41" t="str">
        <f t="shared" si="41"/>
        <v/>
      </c>
    </row>
    <row r="363" spans="1:24" ht="15.75" x14ac:dyDescent="0.25">
      <c r="A363" s="39"/>
      <c r="B363" s="39"/>
      <c r="C363" s="56"/>
      <c r="D363" s="55"/>
      <c r="E363" s="39"/>
      <c r="F363" s="36"/>
      <c r="G363" s="36"/>
      <c r="H363" s="43" t="str">
        <f>IF(F363="SMS",IFERROR(VLOOKUP($G363,'Támogatások 2014'!$B:$F,2,FALSE),""),IF($F363="SMP",IFERROR(VLOOKUP($G363,'Támogatások 2014'!$B:$F,3,FALSE),""),""))</f>
        <v/>
      </c>
      <c r="I363" s="43" t="str">
        <f>IF(LEFT($F363,2)="ST",IFERROR(VLOOKUP($G363,'Támogatások 2014'!$B:$F,4,FALSE),""),"")</f>
        <v/>
      </c>
      <c r="J363" s="43" t="str">
        <f>IF(LEFT($F363,2)="ST",IFERROR(VLOOKUP($G363,'Támogatások 2014'!$B:$F,5,FALSE),""),"")</f>
        <v/>
      </c>
      <c r="K363" s="37"/>
      <c r="L363" s="37"/>
      <c r="M363" s="44" t="str">
        <f t="shared" si="35"/>
        <v/>
      </c>
      <c r="N363" s="50"/>
      <c r="O363" s="44" t="str">
        <f t="shared" si="36"/>
        <v/>
      </c>
      <c r="P363" s="51" t="str">
        <f t="shared" si="37"/>
        <v/>
      </c>
      <c r="Q363" s="44" t="str">
        <f t="shared" si="38"/>
        <v/>
      </c>
      <c r="R363" s="44">
        <f t="shared" si="39"/>
        <v>0</v>
      </c>
      <c r="S363" s="44">
        <f t="shared" si="40"/>
        <v>0</v>
      </c>
      <c r="T363" s="38"/>
      <c r="U363" s="36"/>
      <c r="V363" s="40"/>
      <c r="W363" s="41" t="str">
        <f t="array" ref="W363">IF(LEFT($F363,2)="ST",SUM(IF(($V363&gt;='Támogatások 2014'!$I$2:$I$7)*($V363&lt;='Támogatások 2014'!$J$2:$J$7),'Támogatások 2014'!$K$2:$K$7,0)),"")</f>
        <v/>
      </c>
      <c r="X363" s="41" t="str">
        <f t="shared" si="41"/>
        <v/>
      </c>
    </row>
    <row r="364" spans="1:24" ht="15.75" x14ac:dyDescent="0.25">
      <c r="A364" s="39"/>
      <c r="B364" s="39"/>
      <c r="C364" s="56"/>
      <c r="D364" s="55"/>
      <c r="E364" s="39"/>
      <c r="F364" s="36"/>
      <c r="G364" s="36"/>
      <c r="H364" s="43" t="str">
        <f>IF(F364="SMS",IFERROR(VLOOKUP($G364,'Támogatások 2014'!$B:$F,2,FALSE),""),IF($F364="SMP",IFERROR(VLOOKUP($G364,'Támogatások 2014'!$B:$F,3,FALSE),""),""))</f>
        <v/>
      </c>
      <c r="I364" s="43" t="str">
        <f>IF(LEFT($F364,2)="ST",IFERROR(VLOOKUP($G364,'Támogatások 2014'!$B:$F,4,FALSE),""),"")</f>
        <v/>
      </c>
      <c r="J364" s="43" t="str">
        <f>IF(LEFT($F364,2)="ST",IFERROR(VLOOKUP($G364,'Támogatások 2014'!$B:$F,5,FALSE),""),"")</f>
        <v/>
      </c>
      <c r="K364" s="37"/>
      <c r="L364" s="37"/>
      <c r="M364" s="44" t="str">
        <f t="shared" si="35"/>
        <v/>
      </c>
      <c r="N364" s="50"/>
      <c r="O364" s="44" t="str">
        <f t="shared" si="36"/>
        <v/>
      </c>
      <c r="P364" s="51" t="str">
        <f t="shared" si="37"/>
        <v/>
      </c>
      <c r="Q364" s="44" t="str">
        <f t="shared" si="38"/>
        <v/>
      </c>
      <c r="R364" s="44">
        <f t="shared" si="39"/>
        <v>0</v>
      </c>
      <c r="S364" s="44">
        <f t="shared" si="40"/>
        <v>0</v>
      </c>
      <c r="T364" s="38"/>
      <c r="U364" s="36"/>
      <c r="V364" s="40"/>
      <c r="W364" s="41" t="str">
        <f t="array" ref="W364">IF(LEFT($F364,2)="ST",SUM(IF(($V364&gt;='Támogatások 2014'!$I$2:$I$7)*($V364&lt;='Támogatások 2014'!$J$2:$J$7),'Támogatások 2014'!$K$2:$K$7,0)),"")</f>
        <v/>
      </c>
      <c r="X364" s="41" t="str">
        <f t="shared" si="41"/>
        <v/>
      </c>
    </row>
    <row r="365" spans="1:24" ht="15.75" x14ac:dyDescent="0.25">
      <c r="A365" s="39"/>
      <c r="B365" s="39"/>
      <c r="C365" s="56"/>
      <c r="D365" s="55"/>
      <c r="E365" s="39"/>
      <c r="F365" s="36"/>
      <c r="G365" s="36"/>
      <c r="H365" s="43" t="str">
        <f>IF(F365="SMS",IFERROR(VLOOKUP($G365,'Támogatások 2014'!$B:$F,2,FALSE),""),IF($F365="SMP",IFERROR(VLOOKUP($G365,'Támogatások 2014'!$B:$F,3,FALSE),""),""))</f>
        <v/>
      </c>
      <c r="I365" s="43" t="str">
        <f>IF(LEFT($F365,2)="ST",IFERROR(VLOOKUP($G365,'Támogatások 2014'!$B:$F,4,FALSE),""),"")</f>
        <v/>
      </c>
      <c r="J365" s="43" t="str">
        <f>IF(LEFT($F365,2)="ST",IFERROR(VLOOKUP($G365,'Támogatások 2014'!$B:$F,5,FALSE),""),"")</f>
        <v/>
      </c>
      <c r="K365" s="37"/>
      <c r="L365" s="37"/>
      <c r="M365" s="44" t="str">
        <f t="shared" si="35"/>
        <v/>
      </c>
      <c r="N365" s="50"/>
      <c r="O365" s="44" t="str">
        <f t="shared" si="36"/>
        <v/>
      </c>
      <c r="P365" s="51" t="str">
        <f t="shared" si="37"/>
        <v/>
      </c>
      <c r="Q365" s="44" t="str">
        <f t="shared" si="38"/>
        <v/>
      </c>
      <c r="R365" s="44">
        <f t="shared" si="39"/>
        <v>0</v>
      </c>
      <c r="S365" s="44">
        <f t="shared" si="40"/>
        <v>0</v>
      </c>
      <c r="T365" s="38"/>
      <c r="U365" s="36"/>
      <c r="V365" s="40"/>
      <c r="W365" s="41" t="str">
        <f t="array" ref="W365">IF(LEFT($F365,2)="ST",SUM(IF(($V365&gt;='Támogatások 2014'!$I$2:$I$7)*($V365&lt;='Támogatások 2014'!$J$2:$J$7),'Támogatások 2014'!$K$2:$K$7,0)),"")</f>
        <v/>
      </c>
      <c r="X365" s="41" t="str">
        <f t="shared" si="41"/>
        <v/>
      </c>
    </row>
    <row r="366" spans="1:24" ht="15.75" x14ac:dyDescent="0.25">
      <c r="A366" s="39"/>
      <c r="B366" s="39"/>
      <c r="C366" s="56"/>
      <c r="D366" s="55"/>
      <c r="E366" s="39"/>
      <c r="F366" s="36"/>
      <c r="G366" s="36"/>
      <c r="H366" s="43" t="str">
        <f>IF(F366="SMS",IFERROR(VLOOKUP($G366,'Támogatások 2014'!$B:$F,2,FALSE),""),IF($F366="SMP",IFERROR(VLOOKUP($G366,'Támogatások 2014'!$B:$F,3,FALSE),""),""))</f>
        <v/>
      </c>
      <c r="I366" s="43" t="str">
        <f>IF(LEFT($F366,2)="ST",IFERROR(VLOOKUP($G366,'Támogatások 2014'!$B:$F,4,FALSE),""),"")</f>
        <v/>
      </c>
      <c r="J366" s="43" t="str">
        <f>IF(LEFT($F366,2)="ST",IFERROR(VLOOKUP($G366,'Támogatások 2014'!$B:$F,5,FALSE),""),"")</f>
        <v/>
      </c>
      <c r="K366" s="37"/>
      <c r="L366" s="37"/>
      <c r="M366" s="44" t="str">
        <f t="shared" si="35"/>
        <v/>
      </c>
      <c r="N366" s="50"/>
      <c r="O366" s="44" t="str">
        <f t="shared" si="36"/>
        <v/>
      </c>
      <c r="P366" s="51" t="str">
        <f t="shared" si="37"/>
        <v/>
      </c>
      <c r="Q366" s="44" t="str">
        <f t="shared" si="38"/>
        <v/>
      </c>
      <c r="R366" s="44">
        <f t="shared" si="39"/>
        <v>0</v>
      </c>
      <c r="S366" s="44">
        <f t="shared" si="40"/>
        <v>0</v>
      </c>
      <c r="T366" s="38"/>
      <c r="U366" s="36"/>
      <c r="V366" s="40"/>
      <c r="W366" s="41" t="str">
        <f t="array" ref="W366">IF(LEFT($F366,2)="ST",SUM(IF(($V366&gt;='Támogatások 2014'!$I$2:$I$7)*($V366&lt;='Támogatások 2014'!$J$2:$J$7),'Támogatások 2014'!$K$2:$K$7,0)),"")</f>
        <v/>
      </c>
      <c r="X366" s="41" t="str">
        <f t="shared" si="41"/>
        <v/>
      </c>
    </row>
    <row r="367" spans="1:24" ht="15.75" x14ac:dyDescent="0.25">
      <c r="A367" s="39"/>
      <c r="B367" s="39"/>
      <c r="C367" s="56"/>
      <c r="D367" s="55"/>
      <c r="E367" s="39"/>
      <c r="F367" s="36"/>
      <c r="G367" s="36"/>
      <c r="H367" s="43" t="str">
        <f>IF(F367="SMS",IFERROR(VLOOKUP($G367,'Támogatások 2014'!$B:$F,2,FALSE),""),IF($F367="SMP",IFERROR(VLOOKUP($G367,'Támogatások 2014'!$B:$F,3,FALSE),""),""))</f>
        <v/>
      </c>
      <c r="I367" s="43" t="str">
        <f>IF(LEFT($F367,2)="ST",IFERROR(VLOOKUP($G367,'Támogatások 2014'!$B:$F,4,FALSE),""),"")</f>
        <v/>
      </c>
      <c r="J367" s="43" t="str">
        <f>IF(LEFT($F367,2)="ST",IFERROR(VLOOKUP($G367,'Támogatások 2014'!$B:$F,5,FALSE),""),"")</f>
        <v/>
      </c>
      <c r="K367" s="37"/>
      <c r="L367" s="37"/>
      <c r="M367" s="44" t="str">
        <f t="shared" si="35"/>
        <v/>
      </c>
      <c r="N367" s="50"/>
      <c r="O367" s="44" t="str">
        <f t="shared" si="36"/>
        <v/>
      </c>
      <c r="P367" s="51" t="str">
        <f t="shared" si="37"/>
        <v/>
      </c>
      <c r="Q367" s="44" t="str">
        <f t="shared" si="38"/>
        <v/>
      </c>
      <c r="R367" s="44">
        <f t="shared" si="39"/>
        <v>0</v>
      </c>
      <c r="S367" s="44">
        <f t="shared" si="40"/>
        <v>0</v>
      </c>
      <c r="T367" s="38"/>
      <c r="U367" s="36"/>
      <c r="V367" s="40"/>
      <c r="W367" s="41" t="str">
        <f t="array" ref="W367">IF(LEFT($F367,2)="ST",SUM(IF(($V367&gt;='Támogatások 2014'!$I$2:$I$7)*($V367&lt;='Támogatások 2014'!$J$2:$J$7),'Támogatások 2014'!$K$2:$K$7,0)),"")</f>
        <v/>
      </c>
      <c r="X367" s="41" t="str">
        <f t="shared" si="41"/>
        <v/>
      </c>
    </row>
    <row r="368" spans="1:24" ht="15.75" x14ac:dyDescent="0.25">
      <c r="A368" s="39"/>
      <c r="B368" s="39"/>
      <c r="C368" s="56"/>
      <c r="D368" s="55"/>
      <c r="E368" s="39"/>
      <c r="F368" s="36"/>
      <c r="G368" s="36"/>
      <c r="H368" s="43" t="str">
        <f>IF(F368="SMS",IFERROR(VLOOKUP($G368,'Támogatások 2014'!$B:$F,2,FALSE),""),IF($F368="SMP",IFERROR(VLOOKUP($G368,'Támogatások 2014'!$B:$F,3,FALSE),""),""))</f>
        <v/>
      </c>
      <c r="I368" s="43" t="str">
        <f>IF(LEFT($F368,2)="ST",IFERROR(VLOOKUP($G368,'Támogatások 2014'!$B:$F,4,FALSE),""),"")</f>
        <v/>
      </c>
      <c r="J368" s="43" t="str">
        <f>IF(LEFT($F368,2)="ST",IFERROR(VLOOKUP($G368,'Támogatások 2014'!$B:$F,5,FALSE),""),"")</f>
        <v/>
      </c>
      <c r="K368" s="37"/>
      <c r="L368" s="37"/>
      <c r="M368" s="44" t="str">
        <f t="shared" si="35"/>
        <v/>
      </c>
      <c r="N368" s="50"/>
      <c r="O368" s="44" t="str">
        <f t="shared" si="36"/>
        <v/>
      </c>
      <c r="P368" s="51" t="str">
        <f t="shared" si="37"/>
        <v/>
      </c>
      <c r="Q368" s="44" t="str">
        <f t="shared" si="38"/>
        <v/>
      </c>
      <c r="R368" s="44">
        <f t="shared" si="39"/>
        <v>0</v>
      </c>
      <c r="S368" s="44">
        <f t="shared" si="40"/>
        <v>0</v>
      </c>
      <c r="T368" s="38"/>
      <c r="U368" s="36"/>
      <c r="V368" s="40"/>
      <c r="W368" s="41" t="str">
        <f t="array" ref="W368">IF(LEFT($F368,2)="ST",SUM(IF(($V368&gt;='Támogatások 2014'!$I$2:$I$7)*($V368&lt;='Támogatások 2014'!$J$2:$J$7),'Támogatások 2014'!$K$2:$K$7,0)),"")</f>
        <v/>
      </c>
      <c r="X368" s="41" t="str">
        <f t="shared" si="41"/>
        <v/>
      </c>
    </row>
    <row r="369" spans="1:24" ht="15.75" x14ac:dyDescent="0.25">
      <c r="A369" s="39"/>
      <c r="B369" s="39"/>
      <c r="C369" s="56"/>
      <c r="D369" s="55"/>
      <c r="E369" s="39"/>
      <c r="F369" s="36"/>
      <c r="G369" s="36"/>
      <c r="H369" s="43" t="str">
        <f>IF(F369="SMS",IFERROR(VLOOKUP($G369,'Támogatások 2014'!$B:$F,2,FALSE),""),IF($F369="SMP",IFERROR(VLOOKUP($G369,'Támogatások 2014'!$B:$F,3,FALSE),""),""))</f>
        <v/>
      </c>
      <c r="I369" s="43" t="str">
        <f>IF(LEFT($F369,2)="ST",IFERROR(VLOOKUP($G369,'Támogatások 2014'!$B:$F,4,FALSE),""),"")</f>
        <v/>
      </c>
      <c r="J369" s="43" t="str">
        <f>IF(LEFT($F369,2)="ST",IFERROR(VLOOKUP($G369,'Támogatások 2014'!$B:$F,5,FALSE),""),"")</f>
        <v/>
      </c>
      <c r="K369" s="37"/>
      <c r="L369" s="37"/>
      <c r="M369" s="44" t="str">
        <f t="shared" si="35"/>
        <v/>
      </c>
      <c r="N369" s="50"/>
      <c r="O369" s="44" t="str">
        <f t="shared" si="36"/>
        <v/>
      </c>
      <c r="P369" s="51" t="str">
        <f t="shared" si="37"/>
        <v/>
      </c>
      <c r="Q369" s="44" t="str">
        <f t="shared" si="38"/>
        <v/>
      </c>
      <c r="R369" s="44">
        <f t="shared" si="39"/>
        <v>0</v>
      </c>
      <c r="S369" s="44">
        <f t="shared" si="40"/>
        <v>0</v>
      </c>
      <c r="T369" s="38"/>
      <c r="U369" s="36"/>
      <c r="V369" s="40"/>
      <c r="W369" s="41" t="str">
        <f t="array" ref="W369">IF(LEFT($F369,2)="ST",SUM(IF(($V369&gt;='Támogatások 2014'!$I$2:$I$7)*($V369&lt;='Támogatások 2014'!$J$2:$J$7),'Támogatások 2014'!$K$2:$K$7,0)),"")</f>
        <v/>
      </c>
      <c r="X369" s="41" t="str">
        <f t="shared" si="41"/>
        <v/>
      </c>
    </row>
    <row r="370" spans="1:24" ht="15.75" x14ac:dyDescent="0.25">
      <c r="A370" s="39"/>
      <c r="B370" s="39"/>
      <c r="C370" s="56"/>
      <c r="D370" s="55"/>
      <c r="E370" s="39"/>
      <c r="F370" s="36"/>
      <c r="G370" s="36"/>
      <c r="H370" s="43" t="str">
        <f>IF(F370="SMS",IFERROR(VLOOKUP($G370,'Támogatások 2014'!$B:$F,2,FALSE),""),IF($F370="SMP",IFERROR(VLOOKUP($G370,'Támogatások 2014'!$B:$F,3,FALSE),""),""))</f>
        <v/>
      </c>
      <c r="I370" s="43" t="str">
        <f>IF(LEFT($F370,2)="ST",IFERROR(VLOOKUP($G370,'Támogatások 2014'!$B:$F,4,FALSE),""),"")</f>
        <v/>
      </c>
      <c r="J370" s="43" t="str">
        <f>IF(LEFT($F370,2)="ST",IFERROR(VLOOKUP($G370,'Támogatások 2014'!$B:$F,5,FALSE),""),"")</f>
        <v/>
      </c>
      <c r="K370" s="37"/>
      <c r="L370" s="37"/>
      <c r="M370" s="44" t="str">
        <f t="shared" si="35"/>
        <v/>
      </c>
      <c r="N370" s="50"/>
      <c r="O370" s="44" t="str">
        <f t="shared" si="36"/>
        <v/>
      </c>
      <c r="P370" s="51" t="str">
        <f t="shared" si="37"/>
        <v/>
      </c>
      <c r="Q370" s="44" t="str">
        <f t="shared" si="38"/>
        <v/>
      </c>
      <c r="R370" s="44">
        <f t="shared" si="39"/>
        <v>0</v>
      </c>
      <c r="S370" s="44">
        <f t="shared" si="40"/>
        <v>0</v>
      </c>
      <c r="T370" s="38"/>
      <c r="U370" s="36"/>
      <c r="V370" s="40"/>
      <c r="W370" s="41" t="str">
        <f t="array" ref="W370">IF(LEFT($F370,2)="ST",SUM(IF(($V370&gt;='Támogatások 2014'!$I$2:$I$7)*($V370&lt;='Támogatások 2014'!$J$2:$J$7),'Támogatások 2014'!$K$2:$K$7,0)),"")</f>
        <v/>
      </c>
      <c r="X370" s="41" t="str">
        <f t="shared" si="41"/>
        <v/>
      </c>
    </row>
    <row r="371" spans="1:24" ht="15.75" x14ac:dyDescent="0.25">
      <c r="A371" s="39"/>
      <c r="B371" s="39"/>
      <c r="C371" s="56"/>
      <c r="D371" s="55"/>
      <c r="E371" s="39"/>
      <c r="F371" s="36"/>
      <c r="G371" s="36"/>
      <c r="H371" s="43" t="str">
        <f>IF(F371="SMS",IFERROR(VLOOKUP($G371,'Támogatások 2014'!$B:$F,2,FALSE),""),IF($F371="SMP",IFERROR(VLOOKUP($G371,'Támogatások 2014'!$B:$F,3,FALSE),""),""))</f>
        <v/>
      </c>
      <c r="I371" s="43" t="str">
        <f>IF(LEFT($F371,2)="ST",IFERROR(VLOOKUP($G371,'Támogatások 2014'!$B:$F,4,FALSE),""),"")</f>
        <v/>
      </c>
      <c r="J371" s="43" t="str">
        <f>IF(LEFT($F371,2)="ST",IFERROR(VLOOKUP($G371,'Támogatások 2014'!$B:$F,5,FALSE),""),"")</f>
        <v/>
      </c>
      <c r="K371" s="37"/>
      <c r="L371" s="37"/>
      <c r="M371" s="44" t="str">
        <f t="shared" si="35"/>
        <v/>
      </c>
      <c r="N371" s="50"/>
      <c r="O371" s="44" t="str">
        <f t="shared" si="36"/>
        <v/>
      </c>
      <c r="P371" s="51" t="str">
        <f t="shared" si="37"/>
        <v/>
      </c>
      <c r="Q371" s="44" t="str">
        <f t="shared" si="38"/>
        <v/>
      </c>
      <c r="R371" s="44">
        <f t="shared" si="39"/>
        <v>0</v>
      </c>
      <c r="S371" s="44">
        <f t="shared" si="40"/>
        <v>0</v>
      </c>
      <c r="T371" s="38"/>
      <c r="U371" s="36"/>
      <c r="V371" s="40"/>
      <c r="W371" s="41" t="str">
        <f t="array" ref="W371">IF(LEFT($F371,2)="ST",SUM(IF(($V371&gt;='Támogatások 2014'!$I$2:$I$7)*($V371&lt;='Támogatások 2014'!$J$2:$J$7),'Támogatások 2014'!$K$2:$K$7,0)),"")</f>
        <v/>
      </c>
      <c r="X371" s="41" t="str">
        <f t="shared" si="41"/>
        <v/>
      </c>
    </row>
    <row r="372" spans="1:24" ht="15.75" x14ac:dyDescent="0.25">
      <c r="A372" s="39"/>
      <c r="B372" s="39"/>
      <c r="C372" s="56"/>
      <c r="D372" s="55"/>
      <c r="E372" s="39"/>
      <c r="F372" s="36"/>
      <c r="G372" s="36"/>
      <c r="H372" s="43" t="str">
        <f>IF(F372="SMS",IFERROR(VLOOKUP($G372,'Támogatások 2014'!$B:$F,2,FALSE),""),IF($F372="SMP",IFERROR(VLOOKUP($G372,'Támogatások 2014'!$B:$F,3,FALSE),""),""))</f>
        <v/>
      </c>
      <c r="I372" s="43" t="str">
        <f>IF(LEFT($F372,2)="ST",IFERROR(VLOOKUP($G372,'Támogatások 2014'!$B:$F,4,FALSE),""),"")</f>
        <v/>
      </c>
      <c r="J372" s="43" t="str">
        <f>IF(LEFT($F372,2)="ST",IFERROR(VLOOKUP($G372,'Támogatások 2014'!$B:$F,5,FALSE),""),"")</f>
        <v/>
      </c>
      <c r="K372" s="37"/>
      <c r="L372" s="37"/>
      <c r="M372" s="44" t="str">
        <f t="shared" si="35"/>
        <v/>
      </c>
      <c r="N372" s="50"/>
      <c r="O372" s="44" t="str">
        <f t="shared" si="36"/>
        <v/>
      </c>
      <c r="P372" s="51" t="str">
        <f t="shared" si="37"/>
        <v/>
      </c>
      <c r="Q372" s="44" t="str">
        <f t="shared" si="38"/>
        <v/>
      </c>
      <c r="R372" s="44">
        <f t="shared" si="39"/>
        <v>0</v>
      </c>
      <c r="S372" s="44">
        <f t="shared" si="40"/>
        <v>0</v>
      </c>
      <c r="T372" s="38"/>
      <c r="U372" s="36"/>
      <c r="V372" s="40"/>
      <c r="W372" s="41" t="str">
        <f t="array" ref="W372">IF(LEFT($F372,2)="ST",SUM(IF(($V372&gt;='Támogatások 2014'!$I$2:$I$7)*($V372&lt;='Támogatások 2014'!$J$2:$J$7),'Támogatások 2014'!$K$2:$K$7,0)),"")</f>
        <v/>
      </c>
      <c r="X372" s="41" t="str">
        <f t="shared" si="41"/>
        <v/>
      </c>
    </row>
    <row r="373" spans="1:24" ht="15.75" x14ac:dyDescent="0.25">
      <c r="A373" s="39"/>
      <c r="B373" s="39"/>
      <c r="C373" s="56"/>
      <c r="D373" s="55"/>
      <c r="E373" s="39"/>
      <c r="F373" s="36"/>
      <c r="G373" s="36"/>
      <c r="H373" s="43" t="str">
        <f>IF(F373="SMS",IFERROR(VLOOKUP($G373,'Támogatások 2014'!$B:$F,2,FALSE),""),IF($F373="SMP",IFERROR(VLOOKUP($G373,'Támogatások 2014'!$B:$F,3,FALSE),""),""))</f>
        <v/>
      </c>
      <c r="I373" s="43" t="str">
        <f>IF(LEFT($F373,2)="ST",IFERROR(VLOOKUP($G373,'Támogatások 2014'!$B:$F,4,FALSE),""),"")</f>
        <v/>
      </c>
      <c r="J373" s="43" t="str">
        <f>IF(LEFT($F373,2)="ST",IFERROR(VLOOKUP($G373,'Támogatások 2014'!$B:$F,5,FALSE),""),"")</f>
        <v/>
      </c>
      <c r="K373" s="37"/>
      <c r="L373" s="37"/>
      <c r="M373" s="44" t="str">
        <f t="shared" si="35"/>
        <v/>
      </c>
      <c r="N373" s="50"/>
      <c r="O373" s="44" t="str">
        <f t="shared" si="36"/>
        <v/>
      </c>
      <c r="P373" s="51" t="str">
        <f t="shared" si="37"/>
        <v/>
      </c>
      <c r="Q373" s="44" t="str">
        <f t="shared" si="38"/>
        <v/>
      </c>
      <c r="R373" s="44">
        <f t="shared" si="39"/>
        <v>0</v>
      </c>
      <c r="S373" s="44">
        <f t="shared" si="40"/>
        <v>0</v>
      </c>
      <c r="T373" s="38"/>
      <c r="U373" s="36"/>
      <c r="V373" s="40"/>
      <c r="W373" s="41" t="str">
        <f t="array" ref="W373">IF(LEFT($F373,2)="ST",SUM(IF(($V373&gt;='Támogatások 2014'!$I$2:$I$7)*($V373&lt;='Támogatások 2014'!$J$2:$J$7),'Támogatások 2014'!$K$2:$K$7,0)),"")</f>
        <v/>
      </c>
      <c r="X373" s="41" t="str">
        <f t="shared" si="41"/>
        <v/>
      </c>
    </row>
    <row r="374" spans="1:24" ht="15.75" x14ac:dyDescent="0.25">
      <c r="A374" s="39"/>
      <c r="B374" s="39"/>
      <c r="C374" s="56"/>
      <c r="D374" s="55"/>
      <c r="E374" s="39"/>
      <c r="F374" s="36"/>
      <c r="G374" s="36"/>
      <c r="H374" s="43" t="str">
        <f>IF(F374="SMS",IFERROR(VLOOKUP($G374,'Támogatások 2014'!$B:$F,2,FALSE),""),IF($F374="SMP",IFERROR(VLOOKUP($G374,'Támogatások 2014'!$B:$F,3,FALSE),""),""))</f>
        <v/>
      </c>
      <c r="I374" s="43" t="str">
        <f>IF(LEFT($F374,2)="ST",IFERROR(VLOOKUP($G374,'Támogatások 2014'!$B:$F,4,FALSE),""),"")</f>
        <v/>
      </c>
      <c r="J374" s="43" t="str">
        <f>IF(LEFT($F374,2)="ST",IFERROR(VLOOKUP($G374,'Támogatások 2014'!$B:$F,5,FALSE),""),"")</f>
        <v/>
      </c>
      <c r="K374" s="37"/>
      <c r="L374" s="37"/>
      <c r="M374" s="44" t="str">
        <f t="shared" si="35"/>
        <v/>
      </c>
      <c r="N374" s="50"/>
      <c r="O374" s="44" t="str">
        <f t="shared" si="36"/>
        <v/>
      </c>
      <c r="P374" s="51" t="str">
        <f t="shared" si="37"/>
        <v/>
      </c>
      <c r="Q374" s="44" t="str">
        <f t="shared" si="38"/>
        <v/>
      </c>
      <c r="R374" s="44">
        <f t="shared" si="39"/>
        <v>0</v>
      </c>
      <c r="S374" s="44">
        <f t="shared" si="40"/>
        <v>0</v>
      </c>
      <c r="T374" s="38"/>
      <c r="U374" s="36"/>
      <c r="V374" s="40"/>
      <c r="W374" s="41" t="str">
        <f t="array" ref="W374">IF(LEFT($F374,2)="ST",SUM(IF(($V374&gt;='Támogatások 2014'!$I$2:$I$7)*($V374&lt;='Támogatások 2014'!$J$2:$J$7),'Támogatások 2014'!$K$2:$K$7,0)),"")</f>
        <v/>
      </c>
      <c r="X374" s="41" t="str">
        <f t="shared" si="41"/>
        <v/>
      </c>
    </row>
    <row r="375" spans="1:24" ht="15.75" x14ac:dyDescent="0.25">
      <c r="A375" s="39"/>
      <c r="B375" s="39"/>
      <c r="C375" s="56"/>
      <c r="D375" s="55"/>
      <c r="E375" s="39"/>
      <c r="F375" s="36"/>
      <c r="G375" s="36"/>
      <c r="H375" s="43" t="str">
        <f>IF(F375="SMS",IFERROR(VLOOKUP($G375,'Támogatások 2014'!$B:$F,2,FALSE),""),IF($F375="SMP",IFERROR(VLOOKUP($G375,'Támogatások 2014'!$B:$F,3,FALSE),""),""))</f>
        <v/>
      </c>
      <c r="I375" s="43" t="str">
        <f>IF(LEFT($F375,2)="ST",IFERROR(VLOOKUP($G375,'Támogatások 2014'!$B:$F,4,FALSE),""),"")</f>
        <v/>
      </c>
      <c r="J375" s="43" t="str">
        <f>IF(LEFT($F375,2)="ST",IFERROR(VLOOKUP($G375,'Támogatások 2014'!$B:$F,5,FALSE),""),"")</f>
        <v/>
      </c>
      <c r="K375" s="37"/>
      <c r="L375" s="37"/>
      <c r="M375" s="44" t="str">
        <f t="shared" si="35"/>
        <v/>
      </c>
      <c r="N375" s="50"/>
      <c r="O375" s="44" t="str">
        <f t="shared" si="36"/>
        <v/>
      </c>
      <c r="P375" s="51" t="str">
        <f t="shared" si="37"/>
        <v/>
      </c>
      <c r="Q375" s="44" t="str">
        <f t="shared" si="38"/>
        <v/>
      </c>
      <c r="R375" s="44">
        <f t="shared" si="39"/>
        <v>0</v>
      </c>
      <c r="S375" s="44">
        <f t="shared" si="40"/>
        <v>0</v>
      </c>
      <c r="T375" s="38"/>
      <c r="U375" s="36"/>
      <c r="V375" s="40"/>
      <c r="W375" s="41" t="str">
        <f t="array" ref="W375">IF(LEFT($F375,2)="ST",SUM(IF(($V375&gt;='Támogatások 2014'!$I$2:$I$7)*($V375&lt;='Támogatások 2014'!$J$2:$J$7),'Támogatások 2014'!$K$2:$K$7,0)),"")</f>
        <v/>
      </c>
      <c r="X375" s="41" t="str">
        <f t="shared" si="41"/>
        <v/>
      </c>
    </row>
    <row r="376" spans="1:24" ht="15.75" x14ac:dyDescent="0.25">
      <c r="A376" s="39"/>
      <c r="B376" s="39"/>
      <c r="C376" s="56"/>
      <c r="D376" s="55"/>
      <c r="E376" s="39"/>
      <c r="F376" s="36"/>
      <c r="G376" s="36"/>
      <c r="H376" s="43" t="str">
        <f>IF(F376="SMS",IFERROR(VLOOKUP($G376,'Támogatások 2014'!$B:$F,2,FALSE),""),IF($F376="SMP",IFERROR(VLOOKUP($G376,'Támogatások 2014'!$B:$F,3,FALSE),""),""))</f>
        <v/>
      </c>
      <c r="I376" s="43" t="str">
        <f>IF(LEFT($F376,2)="ST",IFERROR(VLOOKUP($G376,'Támogatások 2014'!$B:$F,4,FALSE),""),"")</f>
        <v/>
      </c>
      <c r="J376" s="43" t="str">
        <f>IF(LEFT($F376,2)="ST",IFERROR(VLOOKUP($G376,'Támogatások 2014'!$B:$F,5,FALSE),""),"")</f>
        <v/>
      </c>
      <c r="K376" s="37"/>
      <c r="L376" s="37"/>
      <c r="M376" s="44" t="str">
        <f t="shared" si="35"/>
        <v/>
      </c>
      <c r="N376" s="50"/>
      <c r="O376" s="44" t="str">
        <f t="shared" si="36"/>
        <v/>
      </c>
      <c r="P376" s="51" t="str">
        <f t="shared" si="37"/>
        <v/>
      </c>
      <c r="Q376" s="44" t="str">
        <f t="shared" si="38"/>
        <v/>
      </c>
      <c r="R376" s="44">
        <f t="shared" si="39"/>
        <v>0</v>
      </c>
      <c r="S376" s="44">
        <f t="shared" si="40"/>
        <v>0</v>
      </c>
      <c r="T376" s="38"/>
      <c r="U376" s="36"/>
      <c r="V376" s="40"/>
      <c r="W376" s="41" t="str">
        <f t="array" ref="W376">IF(LEFT($F376,2)="ST",SUM(IF(($V376&gt;='Támogatások 2014'!$I$2:$I$7)*($V376&lt;='Támogatások 2014'!$J$2:$J$7),'Támogatások 2014'!$K$2:$K$7,0)),"")</f>
        <v/>
      </c>
      <c r="X376" s="41" t="str">
        <f t="shared" si="41"/>
        <v/>
      </c>
    </row>
    <row r="377" spans="1:24" ht="15.75" x14ac:dyDescent="0.25">
      <c r="A377" s="39"/>
      <c r="B377" s="39"/>
      <c r="C377" s="56"/>
      <c r="D377" s="55"/>
      <c r="E377" s="39"/>
      <c r="F377" s="36"/>
      <c r="G377" s="36"/>
      <c r="H377" s="43" t="str">
        <f>IF(F377="SMS",IFERROR(VLOOKUP($G377,'Támogatások 2014'!$B:$F,2,FALSE),""),IF($F377="SMP",IFERROR(VLOOKUP($G377,'Támogatások 2014'!$B:$F,3,FALSE),""),""))</f>
        <v/>
      </c>
      <c r="I377" s="43" t="str">
        <f>IF(LEFT($F377,2)="ST",IFERROR(VLOOKUP($G377,'Támogatások 2014'!$B:$F,4,FALSE),""),"")</f>
        <v/>
      </c>
      <c r="J377" s="43" t="str">
        <f>IF(LEFT($F377,2)="ST",IFERROR(VLOOKUP($G377,'Támogatások 2014'!$B:$F,5,FALSE),""),"")</f>
        <v/>
      </c>
      <c r="K377" s="37"/>
      <c r="L377" s="37"/>
      <c r="M377" s="44" t="str">
        <f t="shared" si="35"/>
        <v/>
      </c>
      <c r="N377" s="50"/>
      <c r="O377" s="44" t="str">
        <f t="shared" si="36"/>
        <v/>
      </c>
      <c r="P377" s="51" t="str">
        <f t="shared" si="37"/>
        <v/>
      </c>
      <c r="Q377" s="44" t="str">
        <f t="shared" si="38"/>
        <v/>
      </c>
      <c r="R377" s="44">
        <f t="shared" si="39"/>
        <v>0</v>
      </c>
      <c r="S377" s="44">
        <f t="shared" si="40"/>
        <v>0</v>
      </c>
      <c r="T377" s="38"/>
      <c r="U377" s="36"/>
      <c r="V377" s="40"/>
      <c r="W377" s="41" t="str">
        <f t="array" ref="W377">IF(LEFT($F377,2)="ST",SUM(IF(($V377&gt;='Támogatások 2014'!$I$2:$I$7)*($V377&lt;='Támogatások 2014'!$J$2:$J$7),'Támogatások 2014'!$K$2:$K$7,0)),"")</f>
        <v/>
      </c>
      <c r="X377" s="41" t="str">
        <f t="shared" si="41"/>
        <v/>
      </c>
    </row>
    <row r="378" spans="1:24" ht="15.75" x14ac:dyDescent="0.25">
      <c r="A378" s="39"/>
      <c r="B378" s="39"/>
      <c r="C378" s="56"/>
      <c r="D378" s="55"/>
      <c r="E378" s="39"/>
      <c r="F378" s="36"/>
      <c r="G378" s="36"/>
      <c r="H378" s="43" t="str">
        <f>IF(F378="SMS",IFERROR(VLOOKUP($G378,'Támogatások 2014'!$B:$F,2,FALSE),""),IF($F378="SMP",IFERROR(VLOOKUP($G378,'Támogatások 2014'!$B:$F,3,FALSE),""),""))</f>
        <v/>
      </c>
      <c r="I378" s="43" t="str">
        <f>IF(LEFT($F378,2)="ST",IFERROR(VLOOKUP($G378,'Támogatások 2014'!$B:$F,4,FALSE),""),"")</f>
        <v/>
      </c>
      <c r="J378" s="43" t="str">
        <f>IF(LEFT($F378,2)="ST",IFERROR(VLOOKUP($G378,'Támogatások 2014'!$B:$F,5,FALSE),""),"")</f>
        <v/>
      </c>
      <c r="K378" s="37"/>
      <c r="L378" s="37"/>
      <c r="M378" s="44" t="str">
        <f t="shared" si="35"/>
        <v/>
      </c>
      <c r="N378" s="50"/>
      <c r="O378" s="44" t="str">
        <f t="shared" si="36"/>
        <v/>
      </c>
      <c r="P378" s="51" t="str">
        <f t="shared" si="37"/>
        <v/>
      </c>
      <c r="Q378" s="44" t="str">
        <f t="shared" si="38"/>
        <v/>
      </c>
      <c r="R378" s="44">
        <f t="shared" si="39"/>
        <v>0</v>
      </c>
      <c r="S378" s="44">
        <f t="shared" si="40"/>
        <v>0</v>
      </c>
      <c r="T378" s="38"/>
      <c r="U378" s="36"/>
      <c r="V378" s="40"/>
      <c r="W378" s="41" t="str">
        <f t="array" ref="W378">IF(LEFT($F378,2)="ST",SUM(IF(($V378&gt;='Támogatások 2014'!$I$2:$I$7)*($V378&lt;='Támogatások 2014'!$J$2:$J$7),'Támogatások 2014'!$K$2:$K$7,0)),"")</f>
        <v/>
      </c>
      <c r="X378" s="41" t="str">
        <f t="shared" si="41"/>
        <v/>
      </c>
    </row>
    <row r="379" spans="1:24" ht="15.75" x14ac:dyDescent="0.25">
      <c r="A379" s="39"/>
      <c r="B379" s="39"/>
      <c r="C379" s="56"/>
      <c r="D379" s="55"/>
      <c r="E379" s="39"/>
      <c r="F379" s="36"/>
      <c r="G379" s="36"/>
      <c r="H379" s="43" t="str">
        <f>IF(F379="SMS",IFERROR(VLOOKUP($G379,'Támogatások 2014'!$B:$F,2,FALSE),""),IF($F379="SMP",IFERROR(VLOOKUP($G379,'Támogatások 2014'!$B:$F,3,FALSE),""),""))</f>
        <v/>
      </c>
      <c r="I379" s="43" t="str">
        <f>IF(LEFT($F379,2)="ST",IFERROR(VLOOKUP($G379,'Támogatások 2014'!$B:$F,4,FALSE),""),"")</f>
        <v/>
      </c>
      <c r="J379" s="43" t="str">
        <f>IF(LEFT($F379,2)="ST",IFERROR(VLOOKUP($G379,'Támogatások 2014'!$B:$F,5,FALSE),""),"")</f>
        <v/>
      </c>
      <c r="K379" s="37"/>
      <c r="L379" s="37"/>
      <c r="M379" s="44" t="str">
        <f t="shared" si="35"/>
        <v/>
      </c>
      <c r="N379" s="50"/>
      <c r="O379" s="44" t="str">
        <f t="shared" si="36"/>
        <v/>
      </c>
      <c r="P379" s="51" t="str">
        <f t="shared" si="37"/>
        <v/>
      </c>
      <c r="Q379" s="44" t="str">
        <f t="shared" si="38"/>
        <v/>
      </c>
      <c r="R379" s="44">
        <f t="shared" si="39"/>
        <v>0</v>
      </c>
      <c r="S379" s="44">
        <f t="shared" si="40"/>
        <v>0</v>
      </c>
      <c r="T379" s="38"/>
      <c r="U379" s="36"/>
      <c r="V379" s="40"/>
      <c r="W379" s="41" t="str">
        <f t="array" ref="W379">IF(LEFT($F379,2)="ST",SUM(IF(($V379&gt;='Támogatások 2014'!$I$2:$I$7)*($V379&lt;='Támogatások 2014'!$J$2:$J$7),'Támogatások 2014'!$K$2:$K$7,0)),"")</f>
        <v/>
      </c>
      <c r="X379" s="41" t="str">
        <f t="shared" si="41"/>
        <v/>
      </c>
    </row>
    <row r="380" spans="1:24" ht="15.75" x14ac:dyDescent="0.25">
      <c r="A380" s="39"/>
      <c r="B380" s="39"/>
      <c r="C380" s="56"/>
      <c r="D380" s="55"/>
      <c r="E380" s="39"/>
      <c r="F380" s="36"/>
      <c r="G380" s="36"/>
      <c r="H380" s="43" t="str">
        <f>IF(F380="SMS",IFERROR(VLOOKUP($G380,'Támogatások 2014'!$B:$F,2,FALSE),""),IF($F380="SMP",IFERROR(VLOOKUP($G380,'Támogatások 2014'!$B:$F,3,FALSE),""),""))</f>
        <v/>
      </c>
      <c r="I380" s="43" t="str">
        <f>IF(LEFT($F380,2)="ST",IFERROR(VLOOKUP($G380,'Támogatások 2014'!$B:$F,4,FALSE),""),"")</f>
        <v/>
      </c>
      <c r="J380" s="43" t="str">
        <f>IF(LEFT($F380,2)="ST",IFERROR(VLOOKUP($G380,'Támogatások 2014'!$B:$F,5,FALSE),""),"")</f>
        <v/>
      </c>
      <c r="K380" s="37"/>
      <c r="L380" s="37"/>
      <c r="M380" s="44" t="str">
        <f t="shared" si="35"/>
        <v/>
      </c>
      <c r="N380" s="50"/>
      <c r="O380" s="44" t="str">
        <f t="shared" si="36"/>
        <v/>
      </c>
      <c r="P380" s="51" t="str">
        <f t="shared" si="37"/>
        <v/>
      </c>
      <c r="Q380" s="44" t="str">
        <f t="shared" si="38"/>
        <v/>
      </c>
      <c r="R380" s="44">
        <f t="shared" si="39"/>
        <v>0</v>
      </c>
      <c r="S380" s="44">
        <f t="shared" si="40"/>
        <v>0</v>
      </c>
      <c r="T380" s="38"/>
      <c r="U380" s="36"/>
      <c r="V380" s="40"/>
      <c r="W380" s="41" t="str">
        <f t="array" ref="W380">IF(LEFT($F380,2)="ST",SUM(IF(($V380&gt;='Támogatások 2014'!$I$2:$I$7)*($V380&lt;='Támogatások 2014'!$J$2:$J$7),'Támogatások 2014'!$K$2:$K$7,0)),"")</f>
        <v/>
      </c>
      <c r="X380" s="41" t="str">
        <f t="shared" si="41"/>
        <v/>
      </c>
    </row>
    <row r="381" spans="1:24" ht="15.75" x14ac:dyDescent="0.25">
      <c r="A381" s="39"/>
      <c r="B381" s="39"/>
      <c r="C381" s="56"/>
      <c r="D381" s="55"/>
      <c r="E381" s="39"/>
      <c r="F381" s="36"/>
      <c r="G381" s="36"/>
      <c r="H381" s="43" t="str">
        <f>IF(F381="SMS",IFERROR(VLOOKUP($G381,'Támogatások 2014'!$B:$F,2,FALSE),""),IF($F381="SMP",IFERROR(VLOOKUP($G381,'Támogatások 2014'!$B:$F,3,FALSE),""),""))</f>
        <v/>
      </c>
      <c r="I381" s="43" t="str">
        <f>IF(LEFT($F381,2)="ST",IFERROR(VLOOKUP($G381,'Támogatások 2014'!$B:$F,4,FALSE),""),"")</f>
        <v/>
      </c>
      <c r="J381" s="43" t="str">
        <f>IF(LEFT($F381,2)="ST",IFERROR(VLOOKUP($G381,'Támogatások 2014'!$B:$F,5,FALSE),""),"")</f>
        <v/>
      </c>
      <c r="K381" s="37"/>
      <c r="L381" s="37"/>
      <c r="M381" s="44" t="str">
        <f t="shared" si="35"/>
        <v/>
      </c>
      <c r="N381" s="50"/>
      <c r="O381" s="44" t="str">
        <f t="shared" si="36"/>
        <v/>
      </c>
      <c r="P381" s="51" t="str">
        <f t="shared" si="37"/>
        <v/>
      </c>
      <c r="Q381" s="44" t="str">
        <f t="shared" si="38"/>
        <v/>
      </c>
      <c r="R381" s="44">
        <f t="shared" si="39"/>
        <v>0</v>
      </c>
      <c r="S381" s="44">
        <f t="shared" si="40"/>
        <v>0</v>
      </c>
      <c r="T381" s="38"/>
      <c r="U381" s="36"/>
      <c r="V381" s="40"/>
      <c r="W381" s="41" t="str">
        <f t="array" ref="W381">IF(LEFT($F381,2)="ST",SUM(IF(($V381&gt;='Támogatások 2014'!$I$2:$I$7)*($V381&lt;='Támogatások 2014'!$J$2:$J$7),'Támogatások 2014'!$K$2:$K$7,0)),"")</f>
        <v/>
      </c>
      <c r="X381" s="41" t="str">
        <f t="shared" si="41"/>
        <v/>
      </c>
    </row>
    <row r="382" spans="1:24" ht="15.75" x14ac:dyDescent="0.25">
      <c r="A382" s="39"/>
      <c r="B382" s="39"/>
      <c r="C382" s="56"/>
      <c r="D382" s="55"/>
      <c r="E382" s="39"/>
      <c r="F382" s="36"/>
      <c r="G382" s="36"/>
      <c r="H382" s="43" t="str">
        <f>IF(F382="SMS",IFERROR(VLOOKUP($G382,'Támogatások 2014'!$B:$F,2,FALSE),""),IF($F382="SMP",IFERROR(VLOOKUP($G382,'Támogatások 2014'!$B:$F,3,FALSE),""),""))</f>
        <v/>
      </c>
      <c r="I382" s="43" t="str">
        <f>IF(LEFT($F382,2)="ST",IFERROR(VLOOKUP($G382,'Támogatások 2014'!$B:$F,4,FALSE),""),"")</f>
        <v/>
      </c>
      <c r="J382" s="43" t="str">
        <f>IF(LEFT($F382,2)="ST",IFERROR(VLOOKUP($G382,'Támogatások 2014'!$B:$F,5,FALSE),""),"")</f>
        <v/>
      </c>
      <c r="K382" s="37"/>
      <c r="L382" s="37"/>
      <c r="M382" s="44" t="str">
        <f t="shared" si="35"/>
        <v/>
      </c>
      <c r="N382" s="50"/>
      <c r="O382" s="44" t="str">
        <f t="shared" si="36"/>
        <v/>
      </c>
      <c r="P382" s="51" t="str">
        <f t="shared" si="37"/>
        <v/>
      </c>
      <c r="Q382" s="44" t="str">
        <f t="shared" si="38"/>
        <v/>
      </c>
      <c r="R382" s="44">
        <f t="shared" si="39"/>
        <v>0</v>
      </c>
      <c r="S382" s="44">
        <f t="shared" si="40"/>
        <v>0</v>
      </c>
      <c r="T382" s="38"/>
      <c r="U382" s="36"/>
      <c r="V382" s="40"/>
      <c r="W382" s="41" t="str">
        <f t="array" ref="W382">IF(LEFT($F382,2)="ST",SUM(IF(($V382&gt;='Támogatások 2014'!$I$2:$I$7)*($V382&lt;='Támogatások 2014'!$J$2:$J$7),'Támogatások 2014'!$K$2:$K$7,0)),"")</f>
        <v/>
      </c>
      <c r="X382" s="41" t="str">
        <f t="shared" si="41"/>
        <v/>
      </c>
    </row>
    <row r="383" spans="1:24" ht="15.75" x14ac:dyDescent="0.25">
      <c r="A383" s="39"/>
      <c r="B383" s="39"/>
      <c r="C383" s="56"/>
      <c r="D383" s="55"/>
      <c r="E383" s="39"/>
      <c r="F383" s="36"/>
      <c r="G383" s="36"/>
      <c r="H383" s="43" t="str">
        <f>IF(F383="SMS",IFERROR(VLOOKUP($G383,'Támogatások 2014'!$B:$F,2,FALSE),""),IF($F383="SMP",IFERROR(VLOOKUP($G383,'Támogatások 2014'!$B:$F,3,FALSE),""),""))</f>
        <v/>
      </c>
      <c r="I383" s="43" t="str">
        <f>IF(LEFT($F383,2)="ST",IFERROR(VLOOKUP($G383,'Támogatások 2014'!$B:$F,4,FALSE),""),"")</f>
        <v/>
      </c>
      <c r="J383" s="43" t="str">
        <f>IF(LEFT($F383,2)="ST",IFERROR(VLOOKUP($G383,'Támogatások 2014'!$B:$F,5,FALSE),""),"")</f>
        <v/>
      </c>
      <c r="K383" s="37"/>
      <c r="L383" s="37"/>
      <c r="M383" s="44" t="str">
        <f t="shared" si="35"/>
        <v/>
      </c>
      <c r="N383" s="50"/>
      <c r="O383" s="44" t="str">
        <f t="shared" si="36"/>
        <v/>
      </c>
      <c r="P383" s="51" t="str">
        <f t="shared" si="37"/>
        <v/>
      </c>
      <c r="Q383" s="44" t="str">
        <f t="shared" si="38"/>
        <v/>
      </c>
      <c r="R383" s="44">
        <f t="shared" si="39"/>
        <v>0</v>
      </c>
      <c r="S383" s="44">
        <f t="shared" si="40"/>
        <v>0</v>
      </c>
      <c r="T383" s="38"/>
      <c r="U383" s="36"/>
      <c r="V383" s="40"/>
      <c r="W383" s="41" t="str">
        <f t="array" ref="W383">IF(LEFT($F383,2)="ST",SUM(IF(($V383&gt;='Támogatások 2014'!$I$2:$I$7)*($V383&lt;='Támogatások 2014'!$J$2:$J$7),'Támogatások 2014'!$K$2:$K$7,0)),"")</f>
        <v/>
      </c>
      <c r="X383" s="41" t="str">
        <f t="shared" si="41"/>
        <v/>
      </c>
    </row>
    <row r="384" spans="1:24" ht="15.75" x14ac:dyDescent="0.25">
      <c r="A384" s="39"/>
      <c r="B384" s="39"/>
      <c r="C384" s="56"/>
      <c r="D384" s="55"/>
      <c r="E384" s="39"/>
      <c r="F384" s="36"/>
      <c r="G384" s="36"/>
      <c r="H384" s="43" t="str">
        <f>IF(F384="SMS",IFERROR(VLOOKUP($G384,'Támogatások 2014'!$B:$F,2,FALSE),""),IF($F384="SMP",IFERROR(VLOOKUP($G384,'Támogatások 2014'!$B:$F,3,FALSE),""),""))</f>
        <v/>
      </c>
      <c r="I384" s="43" t="str">
        <f>IF(LEFT($F384,2)="ST",IFERROR(VLOOKUP($G384,'Támogatások 2014'!$B:$F,4,FALSE),""),"")</f>
        <v/>
      </c>
      <c r="J384" s="43" t="str">
        <f>IF(LEFT($F384,2)="ST",IFERROR(VLOOKUP($G384,'Támogatások 2014'!$B:$F,5,FALSE),""),"")</f>
        <v/>
      </c>
      <c r="K384" s="37"/>
      <c r="L384" s="37"/>
      <c r="M384" s="44" t="str">
        <f t="shared" si="35"/>
        <v/>
      </c>
      <c r="N384" s="50"/>
      <c r="O384" s="44" t="str">
        <f t="shared" si="36"/>
        <v/>
      </c>
      <c r="P384" s="51" t="str">
        <f t="shared" si="37"/>
        <v/>
      </c>
      <c r="Q384" s="44" t="str">
        <f t="shared" si="38"/>
        <v/>
      </c>
      <c r="R384" s="44">
        <f t="shared" si="39"/>
        <v>0</v>
      </c>
      <c r="S384" s="44">
        <f t="shared" si="40"/>
        <v>0</v>
      </c>
      <c r="T384" s="38"/>
      <c r="U384" s="36"/>
      <c r="V384" s="40"/>
      <c r="W384" s="41" t="str">
        <f t="array" ref="W384">IF(LEFT($F384,2)="ST",SUM(IF(($V384&gt;='Támogatások 2014'!$I$2:$I$7)*($V384&lt;='Támogatások 2014'!$J$2:$J$7),'Támogatások 2014'!$K$2:$K$7,0)),"")</f>
        <v/>
      </c>
      <c r="X384" s="41" t="str">
        <f t="shared" si="41"/>
        <v/>
      </c>
    </row>
    <row r="385" spans="1:24" ht="15.75" x14ac:dyDescent="0.25">
      <c r="A385" s="39"/>
      <c r="B385" s="39"/>
      <c r="C385" s="56"/>
      <c r="D385" s="55"/>
      <c r="E385" s="39"/>
      <c r="F385" s="36"/>
      <c r="G385" s="36"/>
      <c r="H385" s="43" t="str">
        <f>IF(F385="SMS",IFERROR(VLOOKUP($G385,'Támogatások 2014'!$B:$F,2,FALSE),""),IF($F385="SMP",IFERROR(VLOOKUP($G385,'Támogatások 2014'!$B:$F,3,FALSE),""),""))</f>
        <v/>
      </c>
      <c r="I385" s="43" t="str">
        <f>IF(LEFT($F385,2)="ST",IFERROR(VLOOKUP($G385,'Támogatások 2014'!$B:$F,4,FALSE),""),"")</f>
        <v/>
      </c>
      <c r="J385" s="43" t="str">
        <f>IF(LEFT($F385,2)="ST",IFERROR(VLOOKUP($G385,'Támogatások 2014'!$B:$F,5,FALSE),""),"")</f>
        <v/>
      </c>
      <c r="K385" s="37"/>
      <c r="L385" s="37"/>
      <c r="M385" s="44" t="str">
        <f t="shared" si="35"/>
        <v/>
      </c>
      <c r="N385" s="50"/>
      <c r="O385" s="44" t="str">
        <f t="shared" si="36"/>
        <v/>
      </c>
      <c r="P385" s="51" t="str">
        <f t="shared" si="37"/>
        <v/>
      </c>
      <c r="Q385" s="44" t="str">
        <f t="shared" si="38"/>
        <v/>
      </c>
      <c r="R385" s="44">
        <f t="shared" si="39"/>
        <v>0</v>
      </c>
      <c r="S385" s="44">
        <f t="shared" si="40"/>
        <v>0</v>
      </c>
      <c r="T385" s="38"/>
      <c r="U385" s="36"/>
      <c r="V385" s="40"/>
      <c r="W385" s="41" t="str">
        <f t="array" ref="W385">IF(LEFT($F385,2)="ST",SUM(IF(($V385&gt;='Támogatások 2014'!$I$2:$I$7)*($V385&lt;='Támogatások 2014'!$J$2:$J$7),'Támogatások 2014'!$K$2:$K$7,0)),"")</f>
        <v/>
      </c>
      <c r="X385" s="41" t="str">
        <f t="shared" si="41"/>
        <v/>
      </c>
    </row>
    <row r="386" spans="1:24" ht="15.75" x14ac:dyDescent="0.25">
      <c r="A386" s="39"/>
      <c r="B386" s="39"/>
      <c r="C386" s="56"/>
      <c r="D386" s="55"/>
      <c r="E386" s="39"/>
      <c r="F386" s="36"/>
      <c r="G386" s="36"/>
      <c r="H386" s="43" t="str">
        <f>IF(F386="SMS",IFERROR(VLOOKUP($G386,'Támogatások 2014'!$B:$F,2,FALSE),""),IF($F386="SMP",IFERROR(VLOOKUP($G386,'Támogatások 2014'!$B:$F,3,FALSE),""),""))</f>
        <v/>
      </c>
      <c r="I386" s="43" t="str">
        <f>IF(LEFT($F386,2)="ST",IFERROR(VLOOKUP($G386,'Támogatások 2014'!$B:$F,4,FALSE),""),"")</f>
        <v/>
      </c>
      <c r="J386" s="43" t="str">
        <f>IF(LEFT($F386,2)="ST",IFERROR(VLOOKUP($G386,'Támogatások 2014'!$B:$F,5,FALSE),""),"")</f>
        <v/>
      </c>
      <c r="K386" s="37"/>
      <c r="L386" s="37"/>
      <c r="M386" s="44" t="str">
        <f t="shared" si="35"/>
        <v/>
      </c>
      <c r="N386" s="50"/>
      <c r="O386" s="44" t="str">
        <f t="shared" si="36"/>
        <v/>
      </c>
      <c r="P386" s="51" t="str">
        <f t="shared" si="37"/>
        <v/>
      </c>
      <c r="Q386" s="44" t="str">
        <f t="shared" si="38"/>
        <v/>
      </c>
      <c r="R386" s="44">
        <f t="shared" si="39"/>
        <v>0</v>
      </c>
      <c r="S386" s="44">
        <f t="shared" si="40"/>
        <v>0</v>
      </c>
      <c r="T386" s="38"/>
      <c r="U386" s="36"/>
      <c r="V386" s="40"/>
      <c r="W386" s="41" t="str">
        <f t="array" ref="W386">IF(LEFT($F386,2)="ST",SUM(IF(($V386&gt;='Támogatások 2014'!$I$2:$I$7)*($V386&lt;='Támogatások 2014'!$J$2:$J$7),'Támogatások 2014'!$K$2:$K$7,0)),"")</f>
        <v/>
      </c>
      <c r="X386" s="41" t="str">
        <f t="shared" si="41"/>
        <v/>
      </c>
    </row>
    <row r="387" spans="1:24" ht="15.75" x14ac:dyDescent="0.25">
      <c r="A387" s="39"/>
      <c r="B387" s="39"/>
      <c r="C387" s="56"/>
      <c r="D387" s="55"/>
      <c r="E387" s="39"/>
      <c r="F387" s="36"/>
      <c r="G387" s="36"/>
      <c r="H387" s="43" t="str">
        <f>IF(F387="SMS",IFERROR(VLOOKUP($G387,'Támogatások 2014'!$B:$F,2,FALSE),""),IF($F387="SMP",IFERROR(VLOOKUP($G387,'Támogatások 2014'!$B:$F,3,FALSE),""),""))</f>
        <v/>
      </c>
      <c r="I387" s="43" t="str">
        <f>IF(LEFT($F387,2)="ST",IFERROR(VLOOKUP($G387,'Támogatások 2014'!$B:$F,4,FALSE),""),"")</f>
        <v/>
      </c>
      <c r="J387" s="43" t="str">
        <f>IF(LEFT($F387,2)="ST",IFERROR(VLOOKUP($G387,'Támogatások 2014'!$B:$F,5,FALSE),""),"")</f>
        <v/>
      </c>
      <c r="K387" s="37"/>
      <c r="L387" s="37"/>
      <c r="M387" s="44" t="str">
        <f t="shared" si="35"/>
        <v/>
      </c>
      <c r="N387" s="50"/>
      <c r="O387" s="44" t="str">
        <f t="shared" si="36"/>
        <v/>
      </c>
      <c r="P387" s="51" t="str">
        <f t="shared" si="37"/>
        <v/>
      </c>
      <c r="Q387" s="44" t="str">
        <f t="shared" si="38"/>
        <v/>
      </c>
      <c r="R387" s="44">
        <f t="shared" si="39"/>
        <v>0</v>
      </c>
      <c r="S387" s="44">
        <f t="shared" si="40"/>
        <v>0</v>
      </c>
      <c r="T387" s="38"/>
      <c r="U387" s="36"/>
      <c r="V387" s="40"/>
      <c r="W387" s="41" t="str">
        <f t="array" ref="W387">IF(LEFT($F387,2)="ST",SUM(IF(($V387&gt;='Támogatások 2014'!$I$2:$I$7)*($V387&lt;='Támogatások 2014'!$J$2:$J$7),'Támogatások 2014'!$K$2:$K$7,0)),"")</f>
        <v/>
      </c>
      <c r="X387" s="41" t="str">
        <f t="shared" si="41"/>
        <v/>
      </c>
    </row>
    <row r="388" spans="1:24" ht="15.75" x14ac:dyDescent="0.25">
      <c r="A388" s="39"/>
      <c r="B388" s="39"/>
      <c r="C388" s="56"/>
      <c r="D388" s="55"/>
      <c r="E388" s="39"/>
      <c r="F388" s="36"/>
      <c r="G388" s="36"/>
      <c r="H388" s="43" t="str">
        <f>IF(F388="SMS",IFERROR(VLOOKUP($G388,'Támogatások 2014'!$B:$F,2,FALSE),""),IF($F388="SMP",IFERROR(VLOOKUP($G388,'Támogatások 2014'!$B:$F,3,FALSE),""),""))</f>
        <v/>
      </c>
      <c r="I388" s="43" t="str">
        <f>IF(LEFT($F388,2)="ST",IFERROR(VLOOKUP($G388,'Támogatások 2014'!$B:$F,4,FALSE),""),"")</f>
        <v/>
      </c>
      <c r="J388" s="43" t="str">
        <f>IF(LEFT($F388,2)="ST",IFERROR(VLOOKUP($G388,'Támogatások 2014'!$B:$F,5,FALSE),""),"")</f>
        <v/>
      </c>
      <c r="K388" s="37"/>
      <c r="L388" s="37"/>
      <c r="M388" s="44" t="str">
        <f t="shared" ref="M388:M451" si="42">IFERROR(
IF( (LEFT($F388,2)="SM")*($K388&gt;DATE("2014","05","31")) * ($L388&gt;DATE("2014","07","30")),
(YEAR($L388)-YEAR($K388))* 360 + (MONTH($L388)-MONTH($K388)) * 30 + ( IF( DAY($L388)=31,30,DAY($L388)) - IF( DAY($K388)=31,30,DAY($K388)) ) + 1,
IF( (LEFT($F388,2)="ST")*($K388&gt;DATE("2014","05","31")) * ($L388&gt;DATE("2014","06","02")),L388-K388+1,"")
),"")</f>
        <v/>
      </c>
      <c r="N388" s="50"/>
      <c r="O388" s="44" t="str">
        <f t="shared" ref="O388:O451" si="43">IFERROR($M388-$N388,"")</f>
        <v/>
      </c>
      <c r="P388" s="51" t="str">
        <f t="shared" ref="P388:P451" si="44">IF(LEFT($F388,2)="SM",ROUNDDOWN($O388/30,0),"")</f>
        <v/>
      </c>
      <c r="Q388" s="44" t="str">
        <f t="shared" ref="Q388:Q451" si="45">IF(LEFT($F388,2)="SM",$O388-$P388*30,"")</f>
        <v/>
      </c>
      <c r="R388" s="44">
        <f t="shared" ref="R388:R451" si="46">IFERROR(IF(LEFT($F388,2)="ST",IF(($O388&gt;0)*($O388&lt;=14),$O388,14),0),"")</f>
        <v>0</v>
      </c>
      <c r="S388" s="44">
        <f t="shared" ref="S388:S451" si="47">IFERROR(IF(LEFT($F388,2)="ST",IF($O388&gt;14,$O388-14,0),0),"")</f>
        <v>0</v>
      </c>
      <c r="T388" s="38"/>
      <c r="U388" s="36"/>
      <c r="V388" s="40"/>
      <c r="W388" s="41" t="str">
        <f t="array" ref="W388">IF(LEFT($F388,2)="ST",SUM(IF(($V388&gt;='Támogatások 2014'!$I$2:$I$7)*($V388&lt;='Támogatások 2014'!$J$2:$J$7),'Támogatások 2014'!$K$2:$K$7,0)),"")</f>
        <v/>
      </c>
      <c r="X388" s="41" t="str">
        <f t="shared" ref="X388:X451" si="48">(IF(LEFT($F388,2)="SM",
ROUND($P388*($H388+IF(($F388="SMS")*($U388="IGEN"),1,0)*100)+$Q388*($H388+IF(($F388="SMS")*($U388="IGEN"),1,0)*100)/30,0)+$T388,
IF(LEFT($F388,2)="ST",$I388*$R388+$J388*$S388+$T388+$W388,"")))</f>
        <v/>
      </c>
    </row>
    <row r="389" spans="1:24" ht="15.75" x14ac:dyDescent="0.25">
      <c r="A389" s="39"/>
      <c r="B389" s="39"/>
      <c r="C389" s="56"/>
      <c r="D389" s="55"/>
      <c r="E389" s="39"/>
      <c r="F389" s="36"/>
      <c r="G389" s="36"/>
      <c r="H389" s="43" t="str">
        <f>IF(F389="SMS",IFERROR(VLOOKUP($G389,'Támogatások 2014'!$B:$F,2,FALSE),""),IF($F389="SMP",IFERROR(VLOOKUP($G389,'Támogatások 2014'!$B:$F,3,FALSE),""),""))</f>
        <v/>
      </c>
      <c r="I389" s="43" t="str">
        <f>IF(LEFT($F389,2)="ST",IFERROR(VLOOKUP($G389,'Támogatások 2014'!$B:$F,4,FALSE),""),"")</f>
        <v/>
      </c>
      <c r="J389" s="43" t="str">
        <f>IF(LEFT($F389,2)="ST",IFERROR(VLOOKUP($G389,'Támogatások 2014'!$B:$F,5,FALSE),""),"")</f>
        <v/>
      </c>
      <c r="K389" s="37"/>
      <c r="L389" s="37"/>
      <c r="M389" s="44" t="str">
        <f t="shared" si="42"/>
        <v/>
      </c>
      <c r="N389" s="50"/>
      <c r="O389" s="44" t="str">
        <f t="shared" si="43"/>
        <v/>
      </c>
      <c r="P389" s="51" t="str">
        <f t="shared" si="44"/>
        <v/>
      </c>
      <c r="Q389" s="44" t="str">
        <f t="shared" si="45"/>
        <v/>
      </c>
      <c r="R389" s="44">
        <f t="shared" si="46"/>
        <v>0</v>
      </c>
      <c r="S389" s="44">
        <f t="shared" si="47"/>
        <v>0</v>
      </c>
      <c r="T389" s="38"/>
      <c r="U389" s="36"/>
      <c r="V389" s="40"/>
      <c r="W389" s="41" t="str">
        <f t="array" ref="W389">IF(LEFT($F389,2)="ST",SUM(IF(($V389&gt;='Támogatások 2014'!$I$2:$I$7)*($V389&lt;='Támogatások 2014'!$J$2:$J$7),'Támogatások 2014'!$K$2:$K$7,0)),"")</f>
        <v/>
      </c>
      <c r="X389" s="41" t="str">
        <f t="shared" si="48"/>
        <v/>
      </c>
    </row>
    <row r="390" spans="1:24" ht="15.75" x14ac:dyDescent="0.25">
      <c r="A390" s="39"/>
      <c r="B390" s="39"/>
      <c r="C390" s="56"/>
      <c r="D390" s="55"/>
      <c r="E390" s="39"/>
      <c r="F390" s="36"/>
      <c r="G390" s="36"/>
      <c r="H390" s="43" t="str">
        <f>IF(F390="SMS",IFERROR(VLOOKUP($G390,'Támogatások 2014'!$B:$F,2,FALSE),""),IF($F390="SMP",IFERROR(VLOOKUP($G390,'Támogatások 2014'!$B:$F,3,FALSE),""),""))</f>
        <v/>
      </c>
      <c r="I390" s="43" t="str">
        <f>IF(LEFT($F390,2)="ST",IFERROR(VLOOKUP($G390,'Támogatások 2014'!$B:$F,4,FALSE),""),"")</f>
        <v/>
      </c>
      <c r="J390" s="43" t="str">
        <f>IF(LEFT($F390,2)="ST",IFERROR(VLOOKUP($G390,'Támogatások 2014'!$B:$F,5,FALSE),""),"")</f>
        <v/>
      </c>
      <c r="K390" s="37"/>
      <c r="L390" s="37"/>
      <c r="M390" s="44" t="str">
        <f t="shared" si="42"/>
        <v/>
      </c>
      <c r="N390" s="50"/>
      <c r="O390" s="44" t="str">
        <f t="shared" si="43"/>
        <v/>
      </c>
      <c r="P390" s="51" t="str">
        <f t="shared" si="44"/>
        <v/>
      </c>
      <c r="Q390" s="44" t="str">
        <f t="shared" si="45"/>
        <v/>
      </c>
      <c r="R390" s="44">
        <f t="shared" si="46"/>
        <v>0</v>
      </c>
      <c r="S390" s="44">
        <f t="shared" si="47"/>
        <v>0</v>
      </c>
      <c r="T390" s="38"/>
      <c r="U390" s="36"/>
      <c r="V390" s="40"/>
      <c r="W390" s="41" t="str">
        <f t="array" ref="W390">IF(LEFT($F390,2)="ST",SUM(IF(($V390&gt;='Támogatások 2014'!$I$2:$I$7)*($V390&lt;='Támogatások 2014'!$J$2:$J$7),'Támogatások 2014'!$K$2:$K$7,0)),"")</f>
        <v/>
      </c>
      <c r="X390" s="41" t="str">
        <f t="shared" si="48"/>
        <v/>
      </c>
    </row>
    <row r="391" spans="1:24" ht="15.75" x14ac:dyDescent="0.25">
      <c r="A391" s="39"/>
      <c r="B391" s="39"/>
      <c r="C391" s="56"/>
      <c r="D391" s="55"/>
      <c r="E391" s="39"/>
      <c r="F391" s="36"/>
      <c r="G391" s="36"/>
      <c r="H391" s="43" t="str">
        <f>IF(F391="SMS",IFERROR(VLOOKUP($G391,'Támogatások 2014'!$B:$F,2,FALSE),""),IF($F391="SMP",IFERROR(VLOOKUP($G391,'Támogatások 2014'!$B:$F,3,FALSE),""),""))</f>
        <v/>
      </c>
      <c r="I391" s="43" t="str">
        <f>IF(LEFT($F391,2)="ST",IFERROR(VLOOKUP($G391,'Támogatások 2014'!$B:$F,4,FALSE),""),"")</f>
        <v/>
      </c>
      <c r="J391" s="43" t="str">
        <f>IF(LEFT($F391,2)="ST",IFERROR(VLOOKUP($G391,'Támogatások 2014'!$B:$F,5,FALSE),""),"")</f>
        <v/>
      </c>
      <c r="K391" s="37"/>
      <c r="L391" s="37"/>
      <c r="M391" s="44" t="str">
        <f t="shared" si="42"/>
        <v/>
      </c>
      <c r="N391" s="50"/>
      <c r="O391" s="44" t="str">
        <f t="shared" si="43"/>
        <v/>
      </c>
      <c r="P391" s="51" t="str">
        <f t="shared" si="44"/>
        <v/>
      </c>
      <c r="Q391" s="44" t="str">
        <f t="shared" si="45"/>
        <v/>
      </c>
      <c r="R391" s="44">
        <f t="shared" si="46"/>
        <v>0</v>
      </c>
      <c r="S391" s="44">
        <f t="shared" si="47"/>
        <v>0</v>
      </c>
      <c r="T391" s="38"/>
      <c r="U391" s="36"/>
      <c r="V391" s="40"/>
      <c r="W391" s="41" t="str">
        <f t="array" ref="W391">IF(LEFT($F391,2)="ST",SUM(IF(($V391&gt;='Támogatások 2014'!$I$2:$I$7)*($V391&lt;='Támogatások 2014'!$J$2:$J$7),'Támogatások 2014'!$K$2:$K$7,0)),"")</f>
        <v/>
      </c>
      <c r="X391" s="41" t="str">
        <f t="shared" si="48"/>
        <v/>
      </c>
    </row>
    <row r="392" spans="1:24" ht="15.75" x14ac:dyDescent="0.25">
      <c r="A392" s="39"/>
      <c r="B392" s="39"/>
      <c r="C392" s="56"/>
      <c r="D392" s="55"/>
      <c r="E392" s="39"/>
      <c r="F392" s="36"/>
      <c r="G392" s="36"/>
      <c r="H392" s="43" t="str">
        <f>IF(F392="SMS",IFERROR(VLOOKUP($G392,'Támogatások 2014'!$B:$F,2,FALSE),""),IF($F392="SMP",IFERROR(VLOOKUP($G392,'Támogatások 2014'!$B:$F,3,FALSE),""),""))</f>
        <v/>
      </c>
      <c r="I392" s="43" t="str">
        <f>IF(LEFT($F392,2)="ST",IFERROR(VLOOKUP($G392,'Támogatások 2014'!$B:$F,4,FALSE),""),"")</f>
        <v/>
      </c>
      <c r="J392" s="43" t="str">
        <f>IF(LEFT($F392,2)="ST",IFERROR(VLOOKUP($G392,'Támogatások 2014'!$B:$F,5,FALSE),""),"")</f>
        <v/>
      </c>
      <c r="K392" s="37"/>
      <c r="L392" s="37"/>
      <c r="M392" s="44" t="str">
        <f t="shared" si="42"/>
        <v/>
      </c>
      <c r="N392" s="50"/>
      <c r="O392" s="44" t="str">
        <f t="shared" si="43"/>
        <v/>
      </c>
      <c r="P392" s="51" t="str">
        <f t="shared" si="44"/>
        <v/>
      </c>
      <c r="Q392" s="44" t="str">
        <f t="shared" si="45"/>
        <v/>
      </c>
      <c r="R392" s="44">
        <f t="shared" si="46"/>
        <v>0</v>
      </c>
      <c r="S392" s="44">
        <f t="shared" si="47"/>
        <v>0</v>
      </c>
      <c r="T392" s="38"/>
      <c r="U392" s="36"/>
      <c r="V392" s="40"/>
      <c r="W392" s="41" t="str">
        <f t="array" ref="W392">IF(LEFT($F392,2)="ST",SUM(IF(($V392&gt;='Támogatások 2014'!$I$2:$I$7)*($V392&lt;='Támogatások 2014'!$J$2:$J$7),'Támogatások 2014'!$K$2:$K$7,0)),"")</f>
        <v/>
      </c>
      <c r="X392" s="41" t="str">
        <f t="shared" si="48"/>
        <v/>
      </c>
    </row>
    <row r="393" spans="1:24" ht="15.75" x14ac:dyDescent="0.25">
      <c r="A393" s="39"/>
      <c r="B393" s="39"/>
      <c r="C393" s="56"/>
      <c r="D393" s="55"/>
      <c r="E393" s="39"/>
      <c r="F393" s="36"/>
      <c r="G393" s="36"/>
      <c r="H393" s="43" t="str">
        <f>IF(F393="SMS",IFERROR(VLOOKUP($G393,'Támogatások 2014'!$B:$F,2,FALSE),""),IF($F393="SMP",IFERROR(VLOOKUP($G393,'Támogatások 2014'!$B:$F,3,FALSE),""),""))</f>
        <v/>
      </c>
      <c r="I393" s="43" t="str">
        <f>IF(LEFT($F393,2)="ST",IFERROR(VLOOKUP($G393,'Támogatások 2014'!$B:$F,4,FALSE),""),"")</f>
        <v/>
      </c>
      <c r="J393" s="43" t="str">
        <f>IF(LEFT($F393,2)="ST",IFERROR(VLOOKUP($G393,'Támogatások 2014'!$B:$F,5,FALSE),""),"")</f>
        <v/>
      </c>
      <c r="K393" s="37"/>
      <c r="L393" s="37"/>
      <c r="M393" s="44" t="str">
        <f t="shared" si="42"/>
        <v/>
      </c>
      <c r="N393" s="50"/>
      <c r="O393" s="44" t="str">
        <f t="shared" si="43"/>
        <v/>
      </c>
      <c r="P393" s="51" t="str">
        <f t="shared" si="44"/>
        <v/>
      </c>
      <c r="Q393" s="44" t="str">
        <f t="shared" si="45"/>
        <v/>
      </c>
      <c r="R393" s="44">
        <f t="shared" si="46"/>
        <v>0</v>
      </c>
      <c r="S393" s="44">
        <f t="shared" si="47"/>
        <v>0</v>
      </c>
      <c r="T393" s="38"/>
      <c r="U393" s="36"/>
      <c r="V393" s="40"/>
      <c r="W393" s="41" t="str">
        <f t="array" ref="W393">IF(LEFT($F393,2)="ST",SUM(IF(($V393&gt;='Támogatások 2014'!$I$2:$I$7)*($V393&lt;='Támogatások 2014'!$J$2:$J$7),'Támogatások 2014'!$K$2:$K$7,0)),"")</f>
        <v/>
      </c>
      <c r="X393" s="41" t="str">
        <f t="shared" si="48"/>
        <v/>
      </c>
    </row>
    <row r="394" spans="1:24" ht="15.75" x14ac:dyDescent="0.25">
      <c r="A394" s="39"/>
      <c r="B394" s="39"/>
      <c r="C394" s="56"/>
      <c r="D394" s="55"/>
      <c r="E394" s="39"/>
      <c r="F394" s="36"/>
      <c r="G394" s="36"/>
      <c r="H394" s="43" t="str">
        <f>IF(F394="SMS",IFERROR(VLOOKUP($G394,'Támogatások 2014'!$B:$F,2,FALSE),""),IF($F394="SMP",IFERROR(VLOOKUP($G394,'Támogatások 2014'!$B:$F,3,FALSE),""),""))</f>
        <v/>
      </c>
      <c r="I394" s="43" t="str">
        <f>IF(LEFT($F394,2)="ST",IFERROR(VLOOKUP($G394,'Támogatások 2014'!$B:$F,4,FALSE),""),"")</f>
        <v/>
      </c>
      <c r="J394" s="43" t="str">
        <f>IF(LEFT($F394,2)="ST",IFERROR(VLOOKUP($G394,'Támogatások 2014'!$B:$F,5,FALSE),""),"")</f>
        <v/>
      </c>
      <c r="K394" s="37"/>
      <c r="L394" s="37"/>
      <c r="M394" s="44" t="str">
        <f t="shared" si="42"/>
        <v/>
      </c>
      <c r="N394" s="50"/>
      <c r="O394" s="44" t="str">
        <f t="shared" si="43"/>
        <v/>
      </c>
      <c r="P394" s="51" t="str">
        <f t="shared" si="44"/>
        <v/>
      </c>
      <c r="Q394" s="44" t="str">
        <f t="shared" si="45"/>
        <v/>
      </c>
      <c r="R394" s="44">
        <f t="shared" si="46"/>
        <v>0</v>
      </c>
      <c r="S394" s="44">
        <f t="shared" si="47"/>
        <v>0</v>
      </c>
      <c r="T394" s="38"/>
      <c r="U394" s="36"/>
      <c r="V394" s="40"/>
      <c r="W394" s="41" t="str">
        <f t="array" ref="W394">IF(LEFT($F394,2)="ST",SUM(IF(($V394&gt;='Támogatások 2014'!$I$2:$I$7)*($V394&lt;='Támogatások 2014'!$J$2:$J$7),'Támogatások 2014'!$K$2:$K$7,0)),"")</f>
        <v/>
      </c>
      <c r="X394" s="41" t="str">
        <f t="shared" si="48"/>
        <v/>
      </c>
    </row>
    <row r="395" spans="1:24" ht="15.75" x14ac:dyDescent="0.25">
      <c r="A395" s="39"/>
      <c r="B395" s="39"/>
      <c r="C395" s="56"/>
      <c r="D395" s="55"/>
      <c r="E395" s="39"/>
      <c r="F395" s="36"/>
      <c r="G395" s="36"/>
      <c r="H395" s="43" t="str">
        <f>IF(F395="SMS",IFERROR(VLOOKUP($G395,'Támogatások 2014'!$B:$F,2,FALSE),""),IF($F395="SMP",IFERROR(VLOOKUP($G395,'Támogatások 2014'!$B:$F,3,FALSE),""),""))</f>
        <v/>
      </c>
      <c r="I395" s="43" t="str">
        <f>IF(LEFT($F395,2)="ST",IFERROR(VLOOKUP($G395,'Támogatások 2014'!$B:$F,4,FALSE),""),"")</f>
        <v/>
      </c>
      <c r="J395" s="43" t="str">
        <f>IF(LEFT($F395,2)="ST",IFERROR(VLOOKUP($G395,'Támogatások 2014'!$B:$F,5,FALSE),""),"")</f>
        <v/>
      </c>
      <c r="K395" s="37"/>
      <c r="L395" s="37"/>
      <c r="M395" s="44" t="str">
        <f t="shared" si="42"/>
        <v/>
      </c>
      <c r="N395" s="50"/>
      <c r="O395" s="44" t="str">
        <f t="shared" si="43"/>
        <v/>
      </c>
      <c r="P395" s="51" t="str">
        <f t="shared" si="44"/>
        <v/>
      </c>
      <c r="Q395" s="44" t="str">
        <f t="shared" si="45"/>
        <v/>
      </c>
      <c r="R395" s="44">
        <f t="shared" si="46"/>
        <v>0</v>
      </c>
      <c r="S395" s="44">
        <f t="shared" si="47"/>
        <v>0</v>
      </c>
      <c r="T395" s="38"/>
      <c r="U395" s="36"/>
      <c r="V395" s="40"/>
      <c r="W395" s="41" t="str">
        <f t="array" ref="W395">IF(LEFT($F395,2)="ST",SUM(IF(($V395&gt;='Támogatások 2014'!$I$2:$I$7)*($V395&lt;='Támogatások 2014'!$J$2:$J$7),'Támogatások 2014'!$K$2:$K$7,0)),"")</f>
        <v/>
      </c>
      <c r="X395" s="41" t="str">
        <f t="shared" si="48"/>
        <v/>
      </c>
    </row>
    <row r="396" spans="1:24" ht="15.75" x14ac:dyDescent="0.25">
      <c r="A396" s="39"/>
      <c r="B396" s="39"/>
      <c r="C396" s="56"/>
      <c r="D396" s="55"/>
      <c r="E396" s="39"/>
      <c r="F396" s="36"/>
      <c r="G396" s="36"/>
      <c r="H396" s="43" t="str">
        <f>IF(F396="SMS",IFERROR(VLOOKUP($G396,'Támogatások 2014'!$B:$F,2,FALSE),""),IF($F396="SMP",IFERROR(VLOOKUP($G396,'Támogatások 2014'!$B:$F,3,FALSE),""),""))</f>
        <v/>
      </c>
      <c r="I396" s="43" t="str">
        <f>IF(LEFT($F396,2)="ST",IFERROR(VLOOKUP($G396,'Támogatások 2014'!$B:$F,4,FALSE),""),"")</f>
        <v/>
      </c>
      <c r="J396" s="43" t="str">
        <f>IF(LEFT($F396,2)="ST",IFERROR(VLOOKUP($G396,'Támogatások 2014'!$B:$F,5,FALSE),""),"")</f>
        <v/>
      </c>
      <c r="K396" s="37"/>
      <c r="L396" s="37"/>
      <c r="M396" s="44" t="str">
        <f t="shared" si="42"/>
        <v/>
      </c>
      <c r="N396" s="50"/>
      <c r="O396" s="44" t="str">
        <f t="shared" si="43"/>
        <v/>
      </c>
      <c r="P396" s="51" t="str">
        <f t="shared" si="44"/>
        <v/>
      </c>
      <c r="Q396" s="44" t="str">
        <f t="shared" si="45"/>
        <v/>
      </c>
      <c r="R396" s="44">
        <f t="shared" si="46"/>
        <v>0</v>
      </c>
      <c r="S396" s="44">
        <f t="shared" si="47"/>
        <v>0</v>
      </c>
      <c r="T396" s="38"/>
      <c r="U396" s="36"/>
      <c r="V396" s="40"/>
      <c r="W396" s="41" t="str">
        <f t="array" ref="W396">IF(LEFT($F396,2)="ST",SUM(IF(($V396&gt;='Támogatások 2014'!$I$2:$I$7)*($V396&lt;='Támogatások 2014'!$J$2:$J$7),'Támogatások 2014'!$K$2:$K$7,0)),"")</f>
        <v/>
      </c>
      <c r="X396" s="41" t="str">
        <f t="shared" si="48"/>
        <v/>
      </c>
    </row>
    <row r="397" spans="1:24" ht="15.75" x14ac:dyDescent="0.25">
      <c r="A397" s="39"/>
      <c r="B397" s="39"/>
      <c r="C397" s="56"/>
      <c r="D397" s="55"/>
      <c r="E397" s="39"/>
      <c r="F397" s="36"/>
      <c r="G397" s="36"/>
      <c r="H397" s="43" t="str">
        <f>IF(F397="SMS",IFERROR(VLOOKUP($G397,'Támogatások 2014'!$B:$F,2,FALSE),""),IF($F397="SMP",IFERROR(VLOOKUP($G397,'Támogatások 2014'!$B:$F,3,FALSE),""),""))</f>
        <v/>
      </c>
      <c r="I397" s="43" t="str">
        <f>IF(LEFT($F397,2)="ST",IFERROR(VLOOKUP($G397,'Támogatások 2014'!$B:$F,4,FALSE),""),"")</f>
        <v/>
      </c>
      <c r="J397" s="43" t="str">
        <f>IF(LEFT($F397,2)="ST",IFERROR(VLOOKUP($G397,'Támogatások 2014'!$B:$F,5,FALSE),""),"")</f>
        <v/>
      </c>
      <c r="K397" s="37"/>
      <c r="L397" s="37"/>
      <c r="M397" s="44" t="str">
        <f t="shared" si="42"/>
        <v/>
      </c>
      <c r="N397" s="50"/>
      <c r="O397" s="44" t="str">
        <f t="shared" si="43"/>
        <v/>
      </c>
      <c r="P397" s="51" t="str">
        <f t="shared" si="44"/>
        <v/>
      </c>
      <c r="Q397" s="44" t="str">
        <f t="shared" si="45"/>
        <v/>
      </c>
      <c r="R397" s="44">
        <f t="shared" si="46"/>
        <v>0</v>
      </c>
      <c r="S397" s="44">
        <f t="shared" si="47"/>
        <v>0</v>
      </c>
      <c r="T397" s="38"/>
      <c r="U397" s="36"/>
      <c r="V397" s="40"/>
      <c r="W397" s="41" t="str">
        <f t="array" ref="W397">IF(LEFT($F397,2)="ST",SUM(IF(($V397&gt;='Támogatások 2014'!$I$2:$I$7)*($V397&lt;='Támogatások 2014'!$J$2:$J$7),'Támogatások 2014'!$K$2:$K$7,0)),"")</f>
        <v/>
      </c>
      <c r="X397" s="41" t="str">
        <f t="shared" si="48"/>
        <v/>
      </c>
    </row>
    <row r="398" spans="1:24" ht="15.75" x14ac:dyDescent="0.25">
      <c r="A398" s="39"/>
      <c r="B398" s="39"/>
      <c r="C398" s="56"/>
      <c r="D398" s="55"/>
      <c r="E398" s="39"/>
      <c r="F398" s="36"/>
      <c r="G398" s="36"/>
      <c r="H398" s="43" t="str">
        <f>IF(F398="SMS",IFERROR(VLOOKUP($G398,'Támogatások 2014'!$B:$F,2,FALSE),""),IF($F398="SMP",IFERROR(VLOOKUP($G398,'Támogatások 2014'!$B:$F,3,FALSE),""),""))</f>
        <v/>
      </c>
      <c r="I398" s="43" t="str">
        <f>IF(LEFT($F398,2)="ST",IFERROR(VLOOKUP($G398,'Támogatások 2014'!$B:$F,4,FALSE),""),"")</f>
        <v/>
      </c>
      <c r="J398" s="43" t="str">
        <f>IF(LEFT($F398,2)="ST",IFERROR(VLOOKUP($G398,'Támogatások 2014'!$B:$F,5,FALSE),""),"")</f>
        <v/>
      </c>
      <c r="K398" s="37"/>
      <c r="L398" s="37"/>
      <c r="M398" s="44" t="str">
        <f t="shared" si="42"/>
        <v/>
      </c>
      <c r="N398" s="50"/>
      <c r="O398" s="44" t="str">
        <f t="shared" si="43"/>
        <v/>
      </c>
      <c r="P398" s="51" t="str">
        <f t="shared" si="44"/>
        <v/>
      </c>
      <c r="Q398" s="44" t="str">
        <f t="shared" si="45"/>
        <v/>
      </c>
      <c r="R398" s="44">
        <f t="shared" si="46"/>
        <v>0</v>
      </c>
      <c r="S398" s="44">
        <f t="shared" si="47"/>
        <v>0</v>
      </c>
      <c r="T398" s="38"/>
      <c r="U398" s="36"/>
      <c r="V398" s="40"/>
      <c r="W398" s="41" t="str">
        <f t="array" ref="W398">IF(LEFT($F398,2)="ST",SUM(IF(($V398&gt;='Támogatások 2014'!$I$2:$I$7)*($V398&lt;='Támogatások 2014'!$J$2:$J$7),'Támogatások 2014'!$K$2:$K$7,0)),"")</f>
        <v/>
      </c>
      <c r="X398" s="41" t="str">
        <f t="shared" si="48"/>
        <v/>
      </c>
    </row>
    <row r="399" spans="1:24" ht="15.75" x14ac:dyDescent="0.25">
      <c r="A399" s="39"/>
      <c r="B399" s="39"/>
      <c r="C399" s="56"/>
      <c r="D399" s="55"/>
      <c r="E399" s="39"/>
      <c r="F399" s="36"/>
      <c r="G399" s="36"/>
      <c r="H399" s="43" t="str">
        <f>IF(F399="SMS",IFERROR(VLOOKUP($G399,'Támogatások 2014'!$B:$F,2,FALSE),""),IF($F399="SMP",IFERROR(VLOOKUP($G399,'Támogatások 2014'!$B:$F,3,FALSE),""),""))</f>
        <v/>
      </c>
      <c r="I399" s="43" t="str">
        <f>IF(LEFT($F399,2)="ST",IFERROR(VLOOKUP($G399,'Támogatások 2014'!$B:$F,4,FALSE),""),"")</f>
        <v/>
      </c>
      <c r="J399" s="43" t="str">
        <f>IF(LEFT($F399,2)="ST",IFERROR(VLOOKUP($G399,'Támogatások 2014'!$B:$F,5,FALSE),""),"")</f>
        <v/>
      </c>
      <c r="K399" s="37"/>
      <c r="L399" s="37"/>
      <c r="M399" s="44" t="str">
        <f t="shared" si="42"/>
        <v/>
      </c>
      <c r="N399" s="50"/>
      <c r="O399" s="44" t="str">
        <f t="shared" si="43"/>
        <v/>
      </c>
      <c r="P399" s="51" t="str">
        <f t="shared" si="44"/>
        <v/>
      </c>
      <c r="Q399" s="44" t="str">
        <f t="shared" si="45"/>
        <v/>
      </c>
      <c r="R399" s="44">
        <f t="shared" si="46"/>
        <v>0</v>
      </c>
      <c r="S399" s="44">
        <f t="shared" si="47"/>
        <v>0</v>
      </c>
      <c r="T399" s="38"/>
      <c r="U399" s="36"/>
      <c r="V399" s="40"/>
      <c r="W399" s="41" t="str">
        <f t="array" ref="W399">IF(LEFT($F399,2)="ST",SUM(IF(($V399&gt;='Támogatások 2014'!$I$2:$I$7)*($V399&lt;='Támogatások 2014'!$J$2:$J$7),'Támogatások 2014'!$K$2:$K$7,0)),"")</f>
        <v/>
      </c>
      <c r="X399" s="41" t="str">
        <f t="shared" si="48"/>
        <v/>
      </c>
    </row>
    <row r="400" spans="1:24" ht="15.75" x14ac:dyDescent="0.25">
      <c r="A400" s="39"/>
      <c r="B400" s="39"/>
      <c r="C400" s="56"/>
      <c r="D400" s="55"/>
      <c r="E400" s="39"/>
      <c r="F400" s="36"/>
      <c r="G400" s="36"/>
      <c r="H400" s="43" t="str">
        <f>IF(F400="SMS",IFERROR(VLOOKUP($G400,'Támogatások 2014'!$B:$F,2,FALSE),""),IF($F400="SMP",IFERROR(VLOOKUP($G400,'Támogatások 2014'!$B:$F,3,FALSE),""),""))</f>
        <v/>
      </c>
      <c r="I400" s="43" t="str">
        <f>IF(LEFT($F400,2)="ST",IFERROR(VLOOKUP($G400,'Támogatások 2014'!$B:$F,4,FALSE),""),"")</f>
        <v/>
      </c>
      <c r="J400" s="43" t="str">
        <f>IF(LEFT($F400,2)="ST",IFERROR(VLOOKUP($G400,'Támogatások 2014'!$B:$F,5,FALSE),""),"")</f>
        <v/>
      </c>
      <c r="K400" s="37"/>
      <c r="L400" s="37"/>
      <c r="M400" s="44" t="str">
        <f t="shared" si="42"/>
        <v/>
      </c>
      <c r="N400" s="50"/>
      <c r="O400" s="44" t="str">
        <f t="shared" si="43"/>
        <v/>
      </c>
      <c r="P400" s="51" t="str">
        <f t="shared" si="44"/>
        <v/>
      </c>
      <c r="Q400" s="44" t="str">
        <f t="shared" si="45"/>
        <v/>
      </c>
      <c r="R400" s="44">
        <f t="shared" si="46"/>
        <v>0</v>
      </c>
      <c r="S400" s="44">
        <f t="shared" si="47"/>
        <v>0</v>
      </c>
      <c r="T400" s="38"/>
      <c r="U400" s="36"/>
      <c r="V400" s="40"/>
      <c r="W400" s="41" t="str">
        <f t="array" ref="W400">IF(LEFT($F400,2)="ST",SUM(IF(($V400&gt;='Támogatások 2014'!$I$2:$I$7)*($V400&lt;='Támogatások 2014'!$J$2:$J$7),'Támogatások 2014'!$K$2:$K$7,0)),"")</f>
        <v/>
      </c>
      <c r="X400" s="41" t="str">
        <f t="shared" si="48"/>
        <v/>
      </c>
    </row>
    <row r="401" spans="1:24" ht="15.75" x14ac:dyDescent="0.25">
      <c r="A401" s="39"/>
      <c r="B401" s="39"/>
      <c r="C401" s="56"/>
      <c r="D401" s="55"/>
      <c r="E401" s="39"/>
      <c r="F401" s="36"/>
      <c r="G401" s="36"/>
      <c r="H401" s="43" t="str">
        <f>IF(F401="SMS",IFERROR(VLOOKUP($G401,'Támogatások 2014'!$B:$F,2,FALSE),""),IF($F401="SMP",IFERROR(VLOOKUP($G401,'Támogatások 2014'!$B:$F,3,FALSE),""),""))</f>
        <v/>
      </c>
      <c r="I401" s="43" t="str">
        <f>IF(LEFT($F401,2)="ST",IFERROR(VLOOKUP($G401,'Támogatások 2014'!$B:$F,4,FALSE),""),"")</f>
        <v/>
      </c>
      <c r="J401" s="43" t="str">
        <f>IF(LEFT($F401,2)="ST",IFERROR(VLOOKUP($G401,'Támogatások 2014'!$B:$F,5,FALSE),""),"")</f>
        <v/>
      </c>
      <c r="K401" s="37"/>
      <c r="L401" s="37"/>
      <c r="M401" s="44" t="str">
        <f t="shared" si="42"/>
        <v/>
      </c>
      <c r="N401" s="50"/>
      <c r="O401" s="44" t="str">
        <f t="shared" si="43"/>
        <v/>
      </c>
      <c r="P401" s="51" t="str">
        <f t="shared" si="44"/>
        <v/>
      </c>
      <c r="Q401" s="44" t="str">
        <f t="shared" si="45"/>
        <v/>
      </c>
      <c r="R401" s="44">
        <f t="shared" si="46"/>
        <v>0</v>
      </c>
      <c r="S401" s="44">
        <f t="shared" si="47"/>
        <v>0</v>
      </c>
      <c r="T401" s="38"/>
      <c r="U401" s="36"/>
      <c r="V401" s="40"/>
      <c r="W401" s="41" t="str">
        <f t="array" ref="W401">IF(LEFT($F401,2)="ST",SUM(IF(($V401&gt;='Támogatások 2014'!$I$2:$I$7)*($V401&lt;='Támogatások 2014'!$J$2:$J$7),'Támogatások 2014'!$K$2:$K$7,0)),"")</f>
        <v/>
      </c>
      <c r="X401" s="41" t="str">
        <f t="shared" si="48"/>
        <v/>
      </c>
    </row>
    <row r="402" spans="1:24" ht="15.75" x14ac:dyDescent="0.25">
      <c r="A402" s="39"/>
      <c r="B402" s="39"/>
      <c r="C402" s="56"/>
      <c r="D402" s="55"/>
      <c r="E402" s="39"/>
      <c r="F402" s="36"/>
      <c r="G402" s="36"/>
      <c r="H402" s="43" t="str">
        <f>IF(F402="SMS",IFERROR(VLOOKUP($G402,'Támogatások 2014'!$B:$F,2,FALSE),""),IF($F402="SMP",IFERROR(VLOOKUP($G402,'Támogatások 2014'!$B:$F,3,FALSE),""),""))</f>
        <v/>
      </c>
      <c r="I402" s="43" t="str">
        <f>IF(LEFT($F402,2)="ST",IFERROR(VLOOKUP($G402,'Támogatások 2014'!$B:$F,4,FALSE),""),"")</f>
        <v/>
      </c>
      <c r="J402" s="43" t="str">
        <f>IF(LEFT($F402,2)="ST",IFERROR(VLOOKUP($G402,'Támogatások 2014'!$B:$F,5,FALSE),""),"")</f>
        <v/>
      </c>
      <c r="K402" s="37"/>
      <c r="L402" s="37"/>
      <c r="M402" s="44" t="str">
        <f t="shared" si="42"/>
        <v/>
      </c>
      <c r="N402" s="50"/>
      <c r="O402" s="44" t="str">
        <f t="shared" si="43"/>
        <v/>
      </c>
      <c r="P402" s="51" t="str">
        <f t="shared" si="44"/>
        <v/>
      </c>
      <c r="Q402" s="44" t="str">
        <f t="shared" si="45"/>
        <v/>
      </c>
      <c r="R402" s="44">
        <f t="shared" si="46"/>
        <v>0</v>
      </c>
      <c r="S402" s="44">
        <f t="shared" si="47"/>
        <v>0</v>
      </c>
      <c r="T402" s="38"/>
      <c r="U402" s="36"/>
      <c r="V402" s="40"/>
      <c r="W402" s="41" t="str">
        <f t="array" ref="W402">IF(LEFT($F402,2)="ST",SUM(IF(($V402&gt;='Támogatások 2014'!$I$2:$I$7)*($V402&lt;='Támogatások 2014'!$J$2:$J$7),'Támogatások 2014'!$K$2:$K$7,0)),"")</f>
        <v/>
      </c>
      <c r="X402" s="41" t="str">
        <f t="shared" si="48"/>
        <v/>
      </c>
    </row>
    <row r="403" spans="1:24" ht="15.75" x14ac:dyDescent="0.25">
      <c r="A403" s="39"/>
      <c r="B403" s="39"/>
      <c r="C403" s="56"/>
      <c r="D403" s="55"/>
      <c r="E403" s="39"/>
      <c r="F403" s="36"/>
      <c r="G403" s="36"/>
      <c r="H403" s="43" t="str">
        <f>IF(F403="SMS",IFERROR(VLOOKUP($G403,'Támogatások 2014'!$B:$F,2,FALSE),""),IF($F403="SMP",IFERROR(VLOOKUP($G403,'Támogatások 2014'!$B:$F,3,FALSE),""),""))</f>
        <v/>
      </c>
      <c r="I403" s="43" t="str">
        <f>IF(LEFT($F403,2)="ST",IFERROR(VLOOKUP($G403,'Támogatások 2014'!$B:$F,4,FALSE),""),"")</f>
        <v/>
      </c>
      <c r="J403" s="43" t="str">
        <f>IF(LEFT($F403,2)="ST",IFERROR(VLOOKUP($G403,'Támogatások 2014'!$B:$F,5,FALSE),""),"")</f>
        <v/>
      </c>
      <c r="K403" s="37"/>
      <c r="L403" s="37"/>
      <c r="M403" s="44" t="str">
        <f t="shared" si="42"/>
        <v/>
      </c>
      <c r="N403" s="50"/>
      <c r="O403" s="44" t="str">
        <f t="shared" si="43"/>
        <v/>
      </c>
      <c r="P403" s="51" t="str">
        <f t="shared" si="44"/>
        <v/>
      </c>
      <c r="Q403" s="44" t="str">
        <f t="shared" si="45"/>
        <v/>
      </c>
      <c r="R403" s="44">
        <f t="shared" si="46"/>
        <v>0</v>
      </c>
      <c r="S403" s="44">
        <f t="shared" si="47"/>
        <v>0</v>
      </c>
      <c r="T403" s="38"/>
      <c r="U403" s="36"/>
      <c r="V403" s="40"/>
      <c r="W403" s="41" t="str">
        <f t="array" ref="W403">IF(LEFT($F403,2)="ST",SUM(IF(($V403&gt;='Támogatások 2014'!$I$2:$I$7)*($V403&lt;='Támogatások 2014'!$J$2:$J$7),'Támogatások 2014'!$K$2:$K$7,0)),"")</f>
        <v/>
      </c>
      <c r="X403" s="41" t="str">
        <f t="shared" si="48"/>
        <v/>
      </c>
    </row>
    <row r="404" spans="1:24" ht="15.75" x14ac:dyDescent="0.25">
      <c r="A404" s="39"/>
      <c r="B404" s="39"/>
      <c r="C404" s="56"/>
      <c r="D404" s="55"/>
      <c r="E404" s="39"/>
      <c r="F404" s="36"/>
      <c r="G404" s="36"/>
      <c r="H404" s="43" t="str">
        <f>IF(F404="SMS",IFERROR(VLOOKUP($G404,'Támogatások 2014'!$B:$F,2,FALSE),""),IF($F404="SMP",IFERROR(VLOOKUP($G404,'Támogatások 2014'!$B:$F,3,FALSE),""),""))</f>
        <v/>
      </c>
      <c r="I404" s="43" t="str">
        <f>IF(LEFT($F404,2)="ST",IFERROR(VLOOKUP($G404,'Támogatások 2014'!$B:$F,4,FALSE),""),"")</f>
        <v/>
      </c>
      <c r="J404" s="43" t="str">
        <f>IF(LEFT($F404,2)="ST",IFERROR(VLOOKUP($G404,'Támogatások 2014'!$B:$F,5,FALSE),""),"")</f>
        <v/>
      </c>
      <c r="K404" s="37"/>
      <c r="L404" s="37"/>
      <c r="M404" s="44" t="str">
        <f t="shared" si="42"/>
        <v/>
      </c>
      <c r="N404" s="50"/>
      <c r="O404" s="44" t="str">
        <f t="shared" si="43"/>
        <v/>
      </c>
      <c r="P404" s="51" t="str">
        <f t="shared" si="44"/>
        <v/>
      </c>
      <c r="Q404" s="44" t="str">
        <f t="shared" si="45"/>
        <v/>
      </c>
      <c r="R404" s="44">
        <f t="shared" si="46"/>
        <v>0</v>
      </c>
      <c r="S404" s="44">
        <f t="shared" si="47"/>
        <v>0</v>
      </c>
      <c r="T404" s="38"/>
      <c r="U404" s="36"/>
      <c r="V404" s="40"/>
      <c r="W404" s="41" t="str">
        <f t="array" ref="W404">IF(LEFT($F404,2)="ST",SUM(IF(($V404&gt;='Támogatások 2014'!$I$2:$I$7)*($V404&lt;='Támogatások 2014'!$J$2:$J$7),'Támogatások 2014'!$K$2:$K$7,0)),"")</f>
        <v/>
      </c>
      <c r="X404" s="41" t="str">
        <f t="shared" si="48"/>
        <v/>
      </c>
    </row>
    <row r="405" spans="1:24" ht="15.75" x14ac:dyDescent="0.25">
      <c r="A405" s="39"/>
      <c r="B405" s="39"/>
      <c r="C405" s="56"/>
      <c r="D405" s="55"/>
      <c r="E405" s="39"/>
      <c r="F405" s="36"/>
      <c r="G405" s="36"/>
      <c r="H405" s="43" t="str">
        <f>IF(F405="SMS",IFERROR(VLOOKUP($G405,'Támogatások 2014'!$B:$F,2,FALSE),""),IF($F405="SMP",IFERROR(VLOOKUP($G405,'Támogatások 2014'!$B:$F,3,FALSE),""),""))</f>
        <v/>
      </c>
      <c r="I405" s="43" t="str">
        <f>IF(LEFT($F405,2)="ST",IFERROR(VLOOKUP($G405,'Támogatások 2014'!$B:$F,4,FALSE),""),"")</f>
        <v/>
      </c>
      <c r="J405" s="43" t="str">
        <f>IF(LEFT($F405,2)="ST",IFERROR(VLOOKUP($G405,'Támogatások 2014'!$B:$F,5,FALSE),""),"")</f>
        <v/>
      </c>
      <c r="K405" s="37"/>
      <c r="L405" s="37"/>
      <c r="M405" s="44" t="str">
        <f t="shared" si="42"/>
        <v/>
      </c>
      <c r="N405" s="50"/>
      <c r="O405" s="44" t="str">
        <f t="shared" si="43"/>
        <v/>
      </c>
      <c r="P405" s="51" t="str">
        <f t="shared" si="44"/>
        <v/>
      </c>
      <c r="Q405" s="44" t="str">
        <f t="shared" si="45"/>
        <v/>
      </c>
      <c r="R405" s="44">
        <f t="shared" si="46"/>
        <v>0</v>
      </c>
      <c r="S405" s="44">
        <f t="shared" si="47"/>
        <v>0</v>
      </c>
      <c r="T405" s="38"/>
      <c r="U405" s="36"/>
      <c r="V405" s="40"/>
      <c r="W405" s="41" t="str">
        <f t="array" ref="W405">IF(LEFT($F405,2)="ST",SUM(IF(($V405&gt;='Támogatások 2014'!$I$2:$I$7)*($V405&lt;='Támogatások 2014'!$J$2:$J$7),'Támogatások 2014'!$K$2:$K$7,0)),"")</f>
        <v/>
      </c>
      <c r="X405" s="41" t="str">
        <f t="shared" si="48"/>
        <v/>
      </c>
    </row>
    <row r="406" spans="1:24" ht="15.75" x14ac:dyDescent="0.25">
      <c r="A406" s="39"/>
      <c r="B406" s="39"/>
      <c r="C406" s="56"/>
      <c r="D406" s="55"/>
      <c r="E406" s="39"/>
      <c r="F406" s="36"/>
      <c r="G406" s="36"/>
      <c r="H406" s="43" t="str">
        <f>IF(F406="SMS",IFERROR(VLOOKUP($G406,'Támogatások 2014'!$B:$F,2,FALSE),""),IF($F406="SMP",IFERROR(VLOOKUP($G406,'Támogatások 2014'!$B:$F,3,FALSE),""),""))</f>
        <v/>
      </c>
      <c r="I406" s="43" t="str">
        <f>IF(LEFT($F406,2)="ST",IFERROR(VLOOKUP($G406,'Támogatások 2014'!$B:$F,4,FALSE),""),"")</f>
        <v/>
      </c>
      <c r="J406" s="43" t="str">
        <f>IF(LEFT($F406,2)="ST",IFERROR(VLOOKUP($G406,'Támogatások 2014'!$B:$F,5,FALSE),""),"")</f>
        <v/>
      </c>
      <c r="K406" s="37"/>
      <c r="L406" s="37"/>
      <c r="M406" s="44" t="str">
        <f t="shared" si="42"/>
        <v/>
      </c>
      <c r="N406" s="50"/>
      <c r="O406" s="44" t="str">
        <f t="shared" si="43"/>
        <v/>
      </c>
      <c r="P406" s="51" t="str">
        <f t="shared" si="44"/>
        <v/>
      </c>
      <c r="Q406" s="44" t="str">
        <f t="shared" si="45"/>
        <v/>
      </c>
      <c r="R406" s="44">
        <f t="shared" si="46"/>
        <v>0</v>
      </c>
      <c r="S406" s="44">
        <f t="shared" si="47"/>
        <v>0</v>
      </c>
      <c r="T406" s="38"/>
      <c r="U406" s="36"/>
      <c r="V406" s="40"/>
      <c r="W406" s="41" t="str">
        <f t="array" ref="W406">IF(LEFT($F406,2)="ST",SUM(IF(($V406&gt;='Támogatások 2014'!$I$2:$I$7)*($V406&lt;='Támogatások 2014'!$J$2:$J$7),'Támogatások 2014'!$K$2:$K$7,0)),"")</f>
        <v/>
      </c>
      <c r="X406" s="41" t="str">
        <f t="shared" si="48"/>
        <v/>
      </c>
    </row>
    <row r="407" spans="1:24" ht="15.75" x14ac:dyDescent="0.25">
      <c r="A407" s="39"/>
      <c r="B407" s="39"/>
      <c r="C407" s="56"/>
      <c r="D407" s="55"/>
      <c r="E407" s="39"/>
      <c r="F407" s="36"/>
      <c r="G407" s="36"/>
      <c r="H407" s="43" t="str">
        <f>IF(F407="SMS",IFERROR(VLOOKUP($G407,'Támogatások 2014'!$B:$F,2,FALSE),""),IF($F407="SMP",IFERROR(VLOOKUP($G407,'Támogatások 2014'!$B:$F,3,FALSE),""),""))</f>
        <v/>
      </c>
      <c r="I407" s="43" t="str">
        <f>IF(LEFT($F407,2)="ST",IFERROR(VLOOKUP($G407,'Támogatások 2014'!$B:$F,4,FALSE),""),"")</f>
        <v/>
      </c>
      <c r="J407" s="43" t="str">
        <f>IF(LEFT($F407,2)="ST",IFERROR(VLOOKUP($G407,'Támogatások 2014'!$B:$F,5,FALSE),""),"")</f>
        <v/>
      </c>
      <c r="K407" s="37"/>
      <c r="L407" s="37"/>
      <c r="M407" s="44" t="str">
        <f t="shared" si="42"/>
        <v/>
      </c>
      <c r="N407" s="50"/>
      <c r="O407" s="44" t="str">
        <f t="shared" si="43"/>
        <v/>
      </c>
      <c r="P407" s="51" t="str">
        <f t="shared" si="44"/>
        <v/>
      </c>
      <c r="Q407" s="44" t="str">
        <f t="shared" si="45"/>
        <v/>
      </c>
      <c r="R407" s="44">
        <f t="shared" si="46"/>
        <v>0</v>
      </c>
      <c r="S407" s="44">
        <f t="shared" si="47"/>
        <v>0</v>
      </c>
      <c r="T407" s="38"/>
      <c r="U407" s="36"/>
      <c r="V407" s="40"/>
      <c r="W407" s="41" t="str">
        <f t="array" ref="W407">IF(LEFT($F407,2)="ST",SUM(IF(($V407&gt;='Támogatások 2014'!$I$2:$I$7)*($V407&lt;='Támogatások 2014'!$J$2:$J$7),'Támogatások 2014'!$K$2:$K$7,0)),"")</f>
        <v/>
      </c>
      <c r="X407" s="41" t="str">
        <f t="shared" si="48"/>
        <v/>
      </c>
    </row>
    <row r="408" spans="1:24" ht="15.75" x14ac:dyDescent="0.25">
      <c r="A408" s="39"/>
      <c r="B408" s="39"/>
      <c r="C408" s="56"/>
      <c r="D408" s="55"/>
      <c r="E408" s="39"/>
      <c r="F408" s="36"/>
      <c r="G408" s="36"/>
      <c r="H408" s="43" t="str">
        <f>IF(F408="SMS",IFERROR(VLOOKUP($G408,'Támogatások 2014'!$B:$F,2,FALSE),""),IF($F408="SMP",IFERROR(VLOOKUP($G408,'Támogatások 2014'!$B:$F,3,FALSE),""),""))</f>
        <v/>
      </c>
      <c r="I408" s="43" t="str">
        <f>IF(LEFT($F408,2)="ST",IFERROR(VLOOKUP($G408,'Támogatások 2014'!$B:$F,4,FALSE),""),"")</f>
        <v/>
      </c>
      <c r="J408" s="43" t="str">
        <f>IF(LEFT($F408,2)="ST",IFERROR(VLOOKUP($G408,'Támogatások 2014'!$B:$F,5,FALSE),""),"")</f>
        <v/>
      </c>
      <c r="K408" s="37"/>
      <c r="L408" s="37"/>
      <c r="M408" s="44" t="str">
        <f t="shared" si="42"/>
        <v/>
      </c>
      <c r="N408" s="50"/>
      <c r="O408" s="44" t="str">
        <f t="shared" si="43"/>
        <v/>
      </c>
      <c r="P408" s="51" t="str">
        <f t="shared" si="44"/>
        <v/>
      </c>
      <c r="Q408" s="44" t="str">
        <f t="shared" si="45"/>
        <v/>
      </c>
      <c r="R408" s="44">
        <f t="shared" si="46"/>
        <v>0</v>
      </c>
      <c r="S408" s="44">
        <f t="shared" si="47"/>
        <v>0</v>
      </c>
      <c r="T408" s="38"/>
      <c r="U408" s="36"/>
      <c r="V408" s="40"/>
      <c r="W408" s="41" t="str">
        <f t="array" ref="W408">IF(LEFT($F408,2)="ST",SUM(IF(($V408&gt;='Támogatások 2014'!$I$2:$I$7)*($V408&lt;='Támogatások 2014'!$J$2:$J$7),'Támogatások 2014'!$K$2:$K$7,0)),"")</f>
        <v/>
      </c>
      <c r="X408" s="41" t="str">
        <f t="shared" si="48"/>
        <v/>
      </c>
    </row>
    <row r="409" spans="1:24" ht="15.75" x14ac:dyDescent="0.25">
      <c r="A409" s="39"/>
      <c r="B409" s="39"/>
      <c r="C409" s="56"/>
      <c r="D409" s="55"/>
      <c r="E409" s="39"/>
      <c r="F409" s="36"/>
      <c r="G409" s="36"/>
      <c r="H409" s="43" t="str">
        <f>IF(F409="SMS",IFERROR(VLOOKUP($G409,'Támogatások 2014'!$B:$F,2,FALSE),""),IF($F409="SMP",IFERROR(VLOOKUP($G409,'Támogatások 2014'!$B:$F,3,FALSE),""),""))</f>
        <v/>
      </c>
      <c r="I409" s="43" t="str">
        <f>IF(LEFT($F409,2)="ST",IFERROR(VLOOKUP($G409,'Támogatások 2014'!$B:$F,4,FALSE),""),"")</f>
        <v/>
      </c>
      <c r="J409" s="43" t="str">
        <f>IF(LEFT($F409,2)="ST",IFERROR(VLOOKUP($G409,'Támogatások 2014'!$B:$F,5,FALSE),""),"")</f>
        <v/>
      </c>
      <c r="K409" s="37"/>
      <c r="L409" s="37"/>
      <c r="M409" s="44" t="str">
        <f t="shared" si="42"/>
        <v/>
      </c>
      <c r="N409" s="50"/>
      <c r="O409" s="44" t="str">
        <f t="shared" si="43"/>
        <v/>
      </c>
      <c r="P409" s="51" t="str">
        <f t="shared" si="44"/>
        <v/>
      </c>
      <c r="Q409" s="44" t="str">
        <f t="shared" si="45"/>
        <v/>
      </c>
      <c r="R409" s="44">
        <f t="shared" si="46"/>
        <v>0</v>
      </c>
      <c r="S409" s="44">
        <f t="shared" si="47"/>
        <v>0</v>
      </c>
      <c r="T409" s="38"/>
      <c r="U409" s="36"/>
      <c r="V409" s="40"/>
      <c r="W409" s="41" t="str">
        <f t="array" ref="W409">IF(LEFT($F409,2)="ST",SUM(IF(($V409&gt;='Támogatások 2014'!$I$2:$I$7)*($V409&lt;='Támogatások 2014'!$J$2:$J$7),'Támogatások 2014'!$K$2:$K$7,0)),"")</f>
        <v/>
      </c>
      <c r="X409" s="41" t="str">
        <f t="shared" si="48"/>
        <v/>
      </c>
    </row>
    <row r="410" spans="1:24" ht="15.75" x14ac:dyDescent="0.25">
      <c r="A410" s="39"/>
      <c r="B410" s="39"/>
      <c r="C410" s="56"/>
      <c r="D410" s="55"/>
      <c r="E410" s="39"/>
      <c r="F410" s="36"/>
      <c r="G410" s="36"/>
      <c r="H410" s="43" t="str">
        <f>IF(F410="SMS",IFERROR(VLOOKUP($G410,'Támogatások 2014'!$B:$F,2,FALSE),""),IF($F410="SMP",IFERROR(VLOOKUP($G410,'Támogatások 2014'!$B:$F,3,FALSE),""),""))</f>
        <v/>
      </c>
      <c r="I410" s="43" t="str">
        <f>IF(LEFT($F410,2)="ST",IFERROR(VLOOKUP($G410,'Támogatások 2014'!$B:$F,4,FALSE),""),"")</f>
        <v/>
      </c>
      <c r="J410" s="43" t="str">
        <f>IF(LEFT($F410,2)="ST",IFERROR(VLOOKUP($G410,'Támogatások 2014'!$B:$F,5,FALSE),""),"")</f>
        <v/>
      </c>
      <c r="K410" s="37"/>
      <c r="L410" s="37"/>
      <c r="M410" s="44" t="str">
        <f t="shared" si="42"/>
        <v/>
      </c>
      <c r="N410" s="50"/>
      <c r="O410" s="44" t="str">
        <f t="shared" si="43"/>
        <v/>
      </c>
      <c r="P410" s="51" t="str">
        <f t="shared" si="44"/>
        <v/>
      </c>
      <c r="Q410" s="44" t="str">
        <f t="shared" si="45"/>
        <v/>
      </c>
      <c r="R410" s="44">
        <f t="shared" si="46"/>
        <v>0</v>
      </c>
      <c r="S410" s="44">
        <f t="shared" si="47"/>
        <v>0</v>
      </c>
      <c r="T410" s="38"/>
      <c r="U410" s="36"/>
      <c r="V410" s="40"/>
      <c r="W410" s="41" t="str">
        <f t="array" ref="W410">IF(LEFT($F410,2)="ST",SUM(IF(($V410&gt;='Támogatások 2014'!$I$2:$I$7)*($V410&lt;='Támogatások 2014'!$J$2:$J$7),'Támogatások 2014'!$K$2:$K$7,0)),"")</f>
        <v/>
      </c>
      <c r="X410" s="41" t="str">
        <f t="shared" si="48"/>
        <v/>
      </c>
    </row>
    <row r="411" spans="1:24" ht="15.75" x14ac:dyDescent="0.25">
      <c r="A411" s="39"/>
      <c r="B411" s="39"/>
      <c r="C411" s="56"/>
      <c r="D411" s="55"/>
      <c r="E411" s="39"/>
      <c r="F411" s="36"/>
      <c r="G411" s="36"/>
      <c r="H411" s="43" t="str">
        <f>IF(F411="SMS",IFERROR(VLOOKUP($G411,'Támogatások 2014'!$B:$F,2,FALSE),""),IF($F411="SMP",IFERROR(VLOOKUP($G411,'Támogatások 2014'!$B:$F,3,FALSE),""),""))</f>
        <v/>
      </c>
      <c r="I411" s="43" t="str">
        <f>IF(LEFT($F411,2)="ST",IFERROR(VLOOKUP($G411,'Támogatások 2014'!$B:$F,4,FALSE),""),"")</f>
        <v/>
      </c>
      <c r="J411" s="43" t="str">
        <f>IF(LEFT($F411,2)="ST",IFERROR(VLOOKUP($G411,'Támogatások 2014'!$B:$F,5,FALSE),""),"")</f>
        <v/>
      </c>
      <c r="K411" s="37"/>
      <c r="L411" s="37"/>
      <c r="M411" s="44" t="str">
        <f t="shared" si="42"/>
        <v/>
      </c>
      <c r="N411" s="50"/>
      <c r="O411" s="44" t="str">
        <f t="shared" si="43"/>
        <v/>
      </c>
      <c r="P411" s="51" t="str">
        <f t="shared" si="44"/>
        <v/>
      </c>
      <c r="Q411" s="44" t="str">
        <f t="shared" si="45"/>
        <v/>
      </c>
      <c r="R411" s="44">
        <f t="shared" si="46"/>
        <v>0</v>
      </c>
      <c r="S411" s="44">
        <f t="shared" si="47"/>
        <v>0</v>
      </c>
      <c r="T411" s="38"/>
      <c r="U411" s="36"/>
      <c r="V411" s="40"/>
      <c r="W411" s="41" t="str">
        <f t="array" ref="W411">IF(LEFT($F411,2)="ST",SUM(IF(($V411&gt;='Támogatások 2014'!$I$2:$I$7)*($V411&lt;='Támogatások 2014'!$J$2:$J$7),'Támogatások 2014'!$K$2:$K$7,0)),"")</f>
        <v/>
      </c>
      <c r="X411" s="41" t="str">
        <f t="shared" si="48"/>
        <v/>
      </c>
    </row>
    <row r="412" spans="1:24" ht="15.75" x14ac:dyDescent="0.25">
      <c r="A412" s="39"/>
      <c r="B412" s="39"/>
      <c r="C412" s="56"/>
      <c r="D412" s="55"/>
      <c r="E412" s="39"/>
      <c r="F412" s="36"/>
      <c r="G412" s="36"/>
      <c r="H412" s="43" t="str">
        <f>IF(F412="SMS",IFERROR(VLOOKUP($G412,'Támogatások 2014'!$B:$F,2,FALSE),""),IF($F412="SMP",IFERROR(VLOOKUP($G412,'Támogatások 2014'!$B:$F,3,FALSE),""),""))</f>
        <v/>
      </c>
      <c r="I412" s="43" t="str">
        <f>IF(LEFT($F412,2)="ST",IFERROR(VLOOKUP($G412,'Támogatások 2014'!$B:$F,4,FALSE),""),"")</f>
        <v/>
      </c>
      <c r="J412" s="43" t="str">
        <f>IF(LEFT($F412,2)="ST",IFERROR(VLOOKUP($G412,'Támogatások 2014'!$B:$F,5,FALSE),""),"")</f>
        <v/>
      </c>
      <c r="K412" s="37"/>
      <c r="L412" s="37"/>
      <c r="M412" s="44" t="str">
        <f t="shared" si="42"/>
        <v/>
      </c>
      <c r="N412" s="50"/>
      <c r="O412" s="44" t="str">
        <f t="shared" si="43"/>
        <v/>
      </c>
      <c r="P412" s="51" t="str">
        <f t="shared" si="44"/>
        <v/>
      </c>
      <c r="Q412" s="44" t="str">
        <f t="shared" si="45"/>
        <v/>
      </c>
      <c r="R412" s="44">
        <f t="shared" si="46"/>
        <v>0</v>
      </c>
      <c r="S412" s="44">
        <f t="shared" si="47"/>
        <v>0</v>
      </c>
      <c r="T412" s="38"/>
      <c r="U412" s="36"/>
      <c r="V412" s="40"/>
      <c r="W412" s="41" t="str">
        <f t="array" ref="W412">IF(LEFT($F412,2)="ST",SUM(IF(($V412&gt;='Támogatások 2014'!$I$2:$I$7)*($V412&lt;='Támogatások 2014'!$J$2:$J$7),'Támogatások 2014'!$K$2:$K$7,0)),"")</f>
        <v/>
      </c>
      <c r="X412" s="41" t="str">
        <f t="shared" si="48"/>
        <v/>
      </c>
    </row>
    <row r="413" spans="1:24" ht="15.75" x14ac:dyDescent="0.25">
      <c r="A413" s="39"/>
      <c r="B413" s="39"/>
      <c r="C413" s="56"/>
      <c r="D413" s="55"/>
      <c r="E413" s="39"/>
      <c r="F413" s="36"/>
      <c r="G413" s="36"/>
      <c r="H413" s="43" t="str">
        <f>IF(F413="SMS",IFERROR(VLOOKUP($G413,'Támogatások 2014'!$B:$F,2,FALSE),""),IF($F413="SMP",IFERROR(VLOOKUP($G413,'Támogatások 2014'!$B:$F,3,FALSE),""),""))</f>
        <v/>
      </c>
      <c r="I413" s="43" t="str">
        <f>IF(LEFT($F413,2)="ST",IFERROR(VLOOKUP($G413,'Támogatások 2014'!$B:$F,4,FALSE),""),"")</f>
        <v/>
      </c>
      <c r="J413" s="43" t="str">
        <f>IF(LEFT($F413,2)="ST",IFERROR(VLOOKUP($G413,'Támogatások 2014'!$B:$F,5,FALSE),""),"")</f>
        <v/>
      </c>
      <c r="K413" s="37"/>
      <c r="L413" s="37"/>
      <c r="M413" s="44" t="str">
        <f t="shared" si="42"/>
        <v/>
      </c>
      <c r="N413" s="50"/>
      <c r="O413" s="44" t="str">
        <f t="shared" si="43"/>
        <v/>
      </c>
      <c r="P413" s="51" t="str">
        <f t="shared" si="44"/>
        <v/>
      </c>
      <c r="Q413" s="44" t="str">
        <f t="shared" si="45"/>
        <v/>
      </c>
      <c r="R413" s="44">
        <f t="shared" si="46"/>
        <v>0</v>
      </c>
      <c r="S413" s="44">
        <f t="shared" si="47"/>
        <v>0</v>
      </c>
      <c r="T413" s="38"/>
      <c r="U413" s="36"/>
      <c r="V413" s="40"/>
      <c r="W413" s="41" t="str">
        <f t="array" ref="W413">IF(LEFT($F413,2)="ST",SUM(IF(($V413&gt;='Támogatások 2014'!$I$2:$I$7)*($V413&lt;='Támogatások 2014'!$J$2:$J$7),'Támogatások 2014'!$K$2:$K$7,0)),"")</f>
        <v/>
      </c>
      <c r="X413" s="41" t="str">
        <f t="shared" si="48"/>
        <v/>
      </c>
    </row>
    <row r="414" spans="1:24" ht="15.75" x14ac:dyDescent="0.25">
      <c r="A414" s="39"/>
      <c r="B414" s="39"/>
      <c r="C414" s="56"/>
      <c r="D414" s="55"/>
      <c r="E414" s="39"/>
      <c r="F414" s="36"/>
      <c r="G414" s="36"/>
      <c r="H414" s="43" t="str">
        <f>IF(F414="SMS",IFERROR(VLOOKUP($G414,'Támogatások 2014'!$B:$F,2,FALSE),""),IF($F414="SMP",IFERROR(VLOOKUP($G414,'Támogatások 2014'!$B:$F,3,FALSE),""),""))</f>
        <v/>
      </c>
      <c r="I414" s="43" t="str">
        <f>IF(LEFT($F414,2)="ST",IFERROR(VLOOKUP($G414,'Támogatások 2014'!$B:$F,4,FALSE),""),"")</f>
        <v/>
      </c>
      <c r="J414" s="43" t="str">
        <f>IF(LEFT($F414,2)="ST",IFERROR(VLOOKUP($G414,'Támogatások 2014'!$B:$F,5,FALSE),""),"")</f>
        <v/>
      </c>
      <c r="K414" s="37"/>
      <c r="L414" s="37"/>
      <c r="M414" s="44" t="str">
        <f t="shared" si="42"/>
        <v/>
      </c>
      <c r="N414" s="50"/>
      <c r="O414" s="44" t="str">
        <f t="shared" si="43"/>
        <v/>
      </c>
      <c r="P414" s="51" t="str">
        <f t="shared" si="44"/>
        <v/>
      </c>
      <c r="Q414" s="44" t="str">
        <f t="shared" si="45"/>
        <v/>
      </c>
      <c r="R414" s="44">
        <f t="shared" si="46"/>
        <v>0</v>
      </c>
      <c r="S414" s="44">
        <f t="shared" si="47"/>
        <v>0</v>
      </c>
      <c r="T414" s="38"/>
      <c r="U414" s="36"/>
      <c r="V414" s="40"/>
      <c r="W414" s="41" t="str">
        <f t="array" ref="W414">IF(LEFT($F414,2)="ST",SUM(IF(($V414&gt;='Támogatások 2014'!$I$2:$I$7)*($V414&lt;='Támogatások 2014'!$J$2:$J$7),'Támogatások 2014'!$K$2:$K$7,0)),"")</f>
        <v/>
      </c>
      <c r="X414" s="41" t="str">
        <f t="shared" si="48"/>
        <v/>
      </c>
    </row>
    <row r="415" spans="1:24" ht="15.75" x14ac:dyDescent="0.25">
      <c r="A415" s="39"/>
      <c r="B415" s="39"/>
      <c r="C415" s="56"/>
      <c r="D415" s="55"/>
      <c r="E415" s="39"/>
      <c r="F415" s="36"/>
      <c r="G415" s="36"/>
      <c r="H415" s="43" t="str">
        <f>IF(F415="SMS",IFERROR(VLOOKUP($G415,'Támogatások 2014'!$B:$F,2,FALSE),""),IF($F415="SMP",IFERROR(VLOOKUP($G415,'Támogatások 2014'!$B:$F,3,FALSE),""),""))</f>
        <v/>
      </c>
      <c r="I415" s="43" t="str">
        <f>IF(LEFT($F415,2)="ST",IFERROR(VLOOKUP($G415,'Támogatások 2014'!$B:$F,4,FALSE),""),"")</f>
        <v/>
      </c>
      <c r="J415" s="43" t="str">
        <f>IF(LEFT($F415,2)="ST",IFERROR(VLOOKUP($G415,'Támogatások 2014'!$B:$F,5,FALSE),""),"")</f>
        <v/>
      </c>
      <c r="K415" s="37"/>
      <c r="L415" s="37"/>
      <c r="M415" s="44" t="str">
        <f t="shared" si="42"/>
        <v/>
      </c>
      <c r="N415" s="50"/>
      <c r="O415" s="44" t="str">
        <f t="shared" si="43"/>
        <v/>
      </c>
      <c r="P415" s="51" t="str">
        <f t="shared" si="44"/>
        <v/>
      </c>
      <c r="Q415" s="44" t="str">
        <f t="shared" si="45"/>
        <v/>
      </c>
      <c r="R415" s="44">
        <f t="shared" si="46"/>
        <v>0</v>
      </c>
      <c r="S415" s="44">
        <f t="shared" si="47"/>
        <v>0</v>
      </c>
      <c r="T415" s="38"/>
      <c r="U415" s="36"/>
      <c r="V415" s="40"/>
      <c r="W415" s="41" t="str">
        <f t="array" ref="W415">IF(LEFT($F415,2)="ST",SUM(IF(($V415&gt;='Támogatások 2014'!$I$2:$I$7)*($V415&lt;='Támogatások 2014'!$J$2:$J$7),'Támogatások 2014'!$K$2:$K$7,0)),"")</f>
        <v/>
      </c>
      <c r="X415" s="41" t="str">
        <f t="shared" si="48"/>
        <v/>
      </c>
    </row>
    <row r="416" spans="1:24" ht="15.75" x14ac:dyDescent="0.25">
      <c r="A416" s="39"/>
      <c r="B416" s="39"/>
      <c r="C416" s="56"/>
      <c r="D416" s="55"/>
      <c r="E416" s="39"/>
      <c r="F416" s="36"/>
      <c r="G416" s="36"/>
      <c r="H416" s="43" t="str">
        <f>IF(F416="SMS",IFERROR(VLOOKUP($G416,'Támogatások 2014'!$B:$F,2,FALSE),""),IF($F416="SMP",IFERROR(VLOOKUP($G416,'Támogatások 2014'!$B:$F,3,FALSE),""),""))</f>
        <v/>
      </c>
      <c r="I416" s="43" t="str">
        <f>IF(LEFT($F416,2)="ST",IFERROR(VLOOKUP($G416,'Támogatások 2014'!$B:$F,4,FALSE),""),"")</f>
        <v/>
      </c>
      <c r="J416" s="43" t="str">
        <f>IF(LEFT($F416,2)="ST",IFERROR(VLOOKUP($G416,'Támogatások 2014'!$B:$F,5,FALSE),""),"")</f>
        <v/>
      </c>
      <c r="K416" s="37"/>
      <c r="L416" s="37"/>
      <c r="M416" s="44" t="str">
        <f t="shared" si="42"/>
        <v/>
      </c>
      <c r="N416" s="50"/>
      <c r="O416" s="44" t="str">
        <f t="shared" si="43"/>
        <v/>
      </c>
      <c r="P416" s="51" t="str">
        <f t="shared" si="44"/>
        <v/>
      </c>
      <c r="Q416" s="44" t="str">
        <f t="shared" si="45"/>
        <v/>
      </c>
      <c r="R416" s="44">
        <f t="shared" si="46"/>
        <v>0</v>
      </c>
      <c r="S416" s="44">
        <f t="shared" si="47"/>
        <v>0</v>
      </c>
      <c r="T416" s="38"/>
      <c r="U416" s="36"/>
      <c r="V416" s="40"/>
      <c r="W416" s="41" t="str">
        <f t="array" ref="W416">IF(LEFT($F416,2)="ST",SUM(IF(($V416&gt;='Támogatások 2014'!$I$2:$I$7)*($V416&lt;='Támogatások 2014'!$J$2:$J$7),'Támogatások 2014'!$K$2:$K$7,0)),"")</f>
        <v/>
      </c>
      <c r="X416" s="41" t="str">
        <f t="shared" si="48"/>
        <v/>
      </c>
    </row>
    <row r="417" spans="1:24" ht="15.75" x14ac:dyDescent="0.25">
      <c r="A417" s="39"/>
      <c r="B417" s="39"/>
      <c r="C417" s="56"/>
      <c r="D417" s="55"/>
      <c r="E417" s="39"/>
      <c r="F417" s="36"/>
      <c r="G417" s="36"/>
      <c r="H417" s="43" t="str">
        <f>IF(F417="SMS",IFERROR(VLOOKUP($G417,'Támogatások 2014'!$B:$F,2,FALSE),""),IF($F417="SMP",IFERROR(VLOOKUP($G417,'Támogatások 2014'!$B:$F,3,FALSE),""),""))</f>
        <v/>
      </c>
      <c r="I417" s="43" t="str">
        <f>IF(LEFT($F417,2)="ST",IFERROR(VLOOKUP($G417,'Támogatások 2014'!$B:$F,4,FALSE),""),"")</f>
        <v/>
      </c>
      <c r="J417" s="43" t="str">
        <f>IF(LEFT($F417,2)="ST",IFERROR(VLOOKUP($G417,'Támogatások 2014'!$B:$F,5,FALSE),""),"")</f>
        <v/>
      </c>
      <c r="K417" s="37"/>
      <c r="L417" s="37"/>
      <c r="M417" s="44" t="str">
        <f t="shared" si="42"/>
        <v/>
      </c>
      <c r="N417" s="50"/>
      <c r="O417" s="44" t="str">
        <f t="shared" si="43"/>
        <v/>
      </c>
      <c r="P417" s="51" t="str">
        <f t="shared" si="44"/>
        <v/>
      </c>
      <c r="Q417" s="44" t="str">
        <f t="shared" si="45"/>
        <v/>
      </c>
      <c r="R417" s="44">
        <f t="shared" si="46"/>
        <v>0</v>
      </c>
      <c r="S417" s="44">
        <f t="shared" si="47"/>
        <v>0</v>
      </c>
      <c r="T417" s="38"/>
      <c r="U417" s="36"/>
      <c r="V417" s="40"/>
      <c r="W417" s="41" t="str">
        <f t="array" ref="W417">IF(LEFT($F417,2)="ST",SUM(IF(($V417&gt;='Támogatások 2014'!$I$2:$I$7)*($V417&lt;='Támogatások 2014'!$J$2:$J$7),'Támogatások 2014'!$K$2:$K$7,0)),"")</f>
        <v/>
      </c>
      <c r="X417" s="41" t="str">
        <f t="shared" si="48"/>
        <v/>
      </c>
    </row>
    <row r="418" spans="1:24" ht="15.75" x14ac:dyDescent="0.25">
      <c r="A418" s="39"/>
      <c r="B418" s="39"/>
      <c r="C418" s="56"/>
      <c r="D418" s="55"/>
      <c r="E418" s="39"/>
      <c r="F418" s="36"/>
      <c r="G418" s="36"/>
      <c r="H418" s="43" t="str">
        <f>IF(F418="SMS",IFERROR(VLOOKUP($G418,'Támogatások 2014'!$B:$F,2,FALSE),""),IF($F418="SMP",IFERROR(VLOOKUP($G418,'Támogatások 2014'!$B:$F,3,FALSE),""),""))</f>
        <v/>
      </c>
      <c r="I418" s="43" t="str">
        <f>IF(LEFT($F418,2)="ST",IFERROR(VLOOKUP($G418,'Támogatások 2014'!$B:$F,4,FALSE),""),"")</f>
        <v/>
      </c>
      <c r="J418" s="43" t="str">
        <f>IF(LEFT($F418,2)="ST",IFERROR(VLOOKUP($G418,'Támogatások 2014'!$B:$F,5,FALSE),""),"")</f>
        <v/>
      </c>
      <c r="K418" s="37"/>
      <c r="L418" s="37"/>
      <c r="M418" s="44" t="str">
        <f t="shared" si="42"/>
        <v/>
      </c>
      <c r="N418" s="50"/>
      <c r="O418" s="44" t="str">
        <f t="shared" si="43"/>
        <v/>
      </c>
      <c r="P418" s="51" t="str">
        <f t="shared" si="44"/>
        <v/>
      </c>
      <c r="Q418" s="44" t="str">
        <f t="shared" si="45"/>
        <v/>
      </c>
      <c r="R418" s="44">
        <f t="shared" si="46"/>
        <v>0</v>
      </c>
      <c r="S418" s="44">
        <f t="shared" si="47"/>
        <v>0</v>
      </c>
      <c r="T418" s="38"/>
      <c r="U418" s="36"/>
      <c r="V418" s="40"/>
      <c r="W418" s="41" t="str">
        <f t="array" ref="W418">IF(LEFT($F418,2)="ST",SUM(IF(($V418&gt;='Támogatások 2014'!$I$2:$I$7)*($V418&lt;='Támogatások 2014'!$J$2:$J$7),'Támogatások 2014'!$K$2:$K$7,0)),"")</f>
        <v/>
      </c>
      <c r="X418" s="41" t="str">
        <f t="shared" si="48"/>
        <v/>
      </c>
    </row>
    <row r="419" spans="1:24" ht="15.75" x14ac:dyDescent="0.25">
      <c r="A419" s="39"/>
      <c r="B419" s="39"/>
      <c r="C419" s="56"/>
      <c r="D419" s="55"/>
      <c r="E419" s="39"/>
      <c r="F419" s="36"/>
      <c r="G419" s="36"/>
      <c r="H419" s="43" t="str">
        <f>IF(F419="SMS",IFERROR(VLOOKUP($G419,'Támogatások 2014'!$B:$F,2,FALSE),""),IF($F419="SMP",IFERROR(VLOOKUP($G419,'Támogatások 2014'!$B:$F,3,FALSE),""),""))</f>
        <v/>
      </c>
      <c r="I419" s="43" t="str">
        <f>IF(LEFT($F419,2)="ST",IFERROR(VLOOKUP($G419,'Támogatások 2014'!$B:$F,4,FALSE),""),"")</f>
        <v/>
      </c>
      <c r="J419" s="43" t="str">
        <f>IF(LEFT($F419,2)="ST",IFERROR(VLOOKUP($G419,'Támogatások 2014'!$B:$F,5,FALSE),""),"")</f>
        <v/>
      </c>
      <c r="K419" s="37"/>
      <c r="L419" s="37"/>
      <c r="M419" s="44" t="str">
        <f t="shared" si="42"/>
        <v/>
      </c>
      <c r="N419" s="50"/>
      <c r="O419" s="44" t="str">
        <f t="shared" si="43"/>
        <v/>
      </c>
      <c r="P419" s="51" t="str">
        <f t="shared" si="44"/>
        <v/>
      </c>
      <c r="Q419" s="44" t="str">
        <f t="shared" si="45"/>
        <v/>
      </c>
      <c r="R419" s="44">
        <f t="shared" si="46"/>
        <v>0</v>
      </c>
      <c r="S419" s="44">
        <f t="shared" si="47"/>
        <v>0</v>
      </c>
      <c r="T419" s="38"/>
      <c r="U419" s="36"/>
      <c r="V419" s="40"/>
      <c r="W419" s="41" t="str">
        <f t="array" ref="W419">IF(LEFT($F419,2)="ST",SUM(IF(($V419&gt;='Támogatások 2014'!$I$2:$I$7)*($V419&lt;='Támogatások 2014'!$J$2:$J$7),'Támogatások 2014'!$K$2:$K$7,0)),"")</f>
        <v/>
      </c>
      <c r="X419" s="41" t="str">
        <f t="shared" si="48"/>
        <v/>
      </c>
    </row>
    <row r="420" spans="1:24" ht="15.75" x14ac:dyDescent="0.25">
      <c r="A420" s="39"/>
      <c r="B420" s="39"/>
      <c r="C420" s="56"/>
      <c r="D420" s="55"/>
      <c r="E420" s="39"/>
      <c r="F420" s="36"/>
      <c r="G420" s="36"/>
      <c r="H420" s="43" t="str">
        <f>IF(F420="SMS",IFERROR(VLOOKUP($G420,'Támogatások 2014'!$B:$F,2,FALSE),""),IF($F420="SMP",IFERROR(VLOOKUP($G420,'Támogatások 2014'!$B:$F,3,FALSE),""),""))</f>
        <v/>
      </c>
      <c r="I420" s="43" t="str">
        <f>IF(LEFT($F420,2)="ST",IFERROR(VLOOKUP($G420,'Támogatások 2014'!$B:$F,4,FALSE),""),"")</f>
        <v/>
      </c>
      <c r="J420" s="43" t="str">
        <f>IF(LEFT($F420,2)="ST",IFERROR(VLOOKUP($G420,'Támogatások 2014'!$B:$F,5,FALSE),""),"")</f>
        <v/>
      </c>
      <c r="K420" s="37"/>
      <c r="L420" s="37"/>
      <c r="M420" s="44" t="str">
        <f t="shared" si="42"/>
        <v/>
      </c>
      <c r="N420" s="50"/>
      <c r="O420" s="44" t="str">
        <f t="shared" si="43"/>
        <v/>
      </c>
      <c r="P420" s="51" t="str">
        <f t="shared" si="44"/>
        <v/>
      </c>
      <c r="Q420" s="44" t="str">
        <f t="shared" si="45"/>
        <v/>
      </c>
      <c r="R420" s="44">
        <f t="shared" si="46"/>
        <v>0</v>
      </c>
      <c r="S420" s="44">
        <f t="shared" si="47"/>
        <v>0</v>
      </c>
      <c r="T420" s="38"/>
      <c r="U420" s="36"/>
      <c r="V420" s="40"/>
      <c r="W420" s="41" t="str">
        <f t="array" ref="W420">IF(LEFT($F420,2)="ST",SUM(IF(($V420&gt;='Támogatások 2014'!$I$2:$I$7)*($V420&lt;='Támogatások 2014'!$J$2:$J$7),'Támogatások 2014'!$K$2:$K$7,0)),"")</f>
        <v/>
      </c>
      <c r="X420" s="41" t="str">
        <f t="shared" si="48"/>
        <v/>
      </c>
    </row>
    <row r="421" spans="1:24" ht="15.75" x14ac:dyDescent="0.25">
      <c r="A421" s="39"/>
      <c r="B421" s="39"/>
      <c r="C421" s="56"/>
      <c r="D421" s="55"/>
      <c r="E421" s="39"/>
      <c r="F421" s="36"/>
      <c r="G421" s="36"/>
      <c r="H421" s="43" t="str">
        <f>IF(F421="SMS",IFERROR(VLOOKUP($G421,'Támogatások 2014'!$B:$F,2,FALSE),""),IF($F421="SMP",IFERROR(VLOOKUP($G421,'Támogatások 2014'!$B:$F,3,FALSE),""),""))</f>
        <v/>
      </c>
      <c r="I421" s="43" t="str">
        <f>IF(LEFT($F421,2)="ST",IFERROR(VLOOKUP($G421,'Támogatások 2014'!$B:$F,4,FALSE),""),"")</f>
        <v/>
      </c>
      <c r="J421" s="43" t="str">
        <f>IF(LEFT($F421,2)="ST",IFERROR(VLOOKUP($G421,'Támogatások 2014'!$B:$F,5,FALSE),""),"")</f>
        <v/>
      </c>
      <c r="K421" s="37"/>
      <c r="L421" s="37"/>
      <c r="M421" s="44" t="str">
        <f t="shared" si="42"/>
        <v/>
      </c>
      <c r="N421" s="50"/>
      <c r="O421" s="44" t="str">
        <f t="shared" si="43"/>
        <v/>
      </c>
      <c r="P421" s="51" t="str">
        <f t="shared" si="44"/>
        <v/>
      </c>
      <c r="Q421" s="44" t="str">
        <f t="shared" si="45"/>
        <v/>
      </c>
      <c r="R421" s="44">
        <f t="shared" si="46"/>
        <v>0</v>
      </c>
      <c r="S421" s="44">
        <f t="shared" si="47"/>
        <v>0</v>
      </c>
      <c r="T421" s="38"/>
      <c r="U421" s="36"/>
      <c r="V421" s="40"/>
      <c r="W421" s="41" t="str">
        <f t="array" ref="W421">IF(LEFT($F421,2)="ST",SUM(IF(($V421&gt;='Támogatások 2014'!$I$2:$I$7)*($V421&lt;='Támogatások 2014'!$J$2:$J$7),'Támogatások 2014'!$K$2:$K$7,0)),"")</f>
        <v/>
      </c>
      <c r="X421" s="41" t="str">
        <f t="shared" si="48"/>
        <v/>
      </c>
    </row>
    <row r="422" spans="1:24" ht="15.75" x14ac:dyDescent="0.25">
      <c r="A422" s="39"/>
      <c r="B422" s="39"/>
      <c r="C422" s="56"/>
      <c r="D422" s="55"/>
      <c r="E422" s="39"/>
      <c r="F422" s="36"/>
      <c r="G422" s="36"/>
      <c r="H422" s="43" t="str">
        <f>IF(F422="SMS",IFERROR(VLOOKUP($G422,'Támogatások 2014'!$B:$F,2,FALSE),""),IF($F422="SMP",IFERROR(VLOOKUP($G422,'Támogatások 2014'!$B:$F,3,FALSE),""),""))</f>
        <v/>
      </c>
      <c r="I422" s="43" t="str">
        <f>IF(LEFT($F422,2)="ST",IFERROR(VLOOKUP($G422,'Támogatások 2014'!$B:$F,4,FALSE),""),"")</f>
        <v/>
      </c>
      <c r="J422" s="43" t="str">
        <f>IF(LEFT($F422,2)="ST",IFERROR(VLOOKUP($G422,'Támogatások 2014'!$B:$F,5,FALSE),""),"")</f>
        <v/>
      </c>
      <c r="K422" s="37"/>
      <c r="L422" s="37"/>
      <c r="M422" s="44" t="str">
        <f t="shared" si="42"/>
        <v/>
      </c>
      <c r="N422" s="50"/>
      <c r="O422" s="44" t="str">
        <f t="shared" si="43"/>
        <v/>
      </c>
      <c r="P422" s="51" t="str">
        <f t="shared" si="44"/>
        <v/>
      </c>
      <c r="Q422" s="44" t="str">
        <f t="shared" si="45"/>
        <v/>
      </c>
      <c r="R422" s="44">
        <f t="shared" si="46"/>
        <v>0</v>
      </c>
      <c r="S422" s="44">
        <f t="shared" si="47"/>
        <v>0</v>
      </c>
      <c r="T422" s="38"/>
      <c r="U422" s="36"/>
      <c r="V422" s="40"/>
      <c r="W422" s="41" t="str">
        <f t="array" ref="W422">IF(LEFT($F422,2)="ST",SUM(IF(($V422&gt;='Támogatások 2014'!$I$2:$I$7)*($V422&lt;='Támogatások 2014'!$J$2:$J$7),'Támogatások 2014'!$K$2:$K$7,0)),"")</f>
        <v/>
      </c>
      <c r="X422" s="41" t="str">
        <f t="shared" si="48"/>
        <v/>
      </c>
    </row>
    <row r="423" spans="1:24" ht="15.75" x14ac:dyDescent="0.25">
      <c r="A423" s="39"/>
      <c r="B423" s="39"/>
      <c r="C423" s="56"/>
      <c r="D423" s="55"/>
      <c r="E423" s="39"/>
      <c r="F423" s="36"/>
      <c r="G423" s="36"/>
      <c r="H423" s="43" t="str">
        <f>IF(F423="SMS",IFERROR(VLOOKUP($G423,'Támogatások 2014'!$B:$F,2,FALSE),""),IF($F423="SMP",IFERROR(VLOOKUP($G423,'Támogatások 2014'!$B:$F,3,FALSE),""),""))</f>
        <v/>
      </c>
      <c r="I423" s="43" t="str">
        <f>IF(LEFT($F423,2)="ST",IFERROR(VLOOKUP($G423,'Támogatások 2014'!$B:$F,4,FALSE),""),"")</f>
        <v/>
      </c>
      <c r="J423" s="43" t="str">
        <f>IF(LEFT($F423,2)="ST",IFERROR(VLOOKUP($G423,'Támogatások 2014'!$B:$F,5,FALSE),""),"")</f>
        <v/>
      </c>
      <c r="K423" s="37"/>
      <c r="L423" s="37"/>
      <c r="M423" s="44" t="str">
        <f t="shared" si="42"/>
        <v/>
      </c>
      <c r="N423" s="50"/>
      <c r="O423" s="44" t="str">
        <f t="shared" si="43"/>
        <v/>
      </c>
      <c r="P423" s="51" t="str">
        <f t="shared" si="44"/>
        <v/>
      </c>
      <c r="Q423" s="44" t="str">
        <f t="shared" si="45"/>
        <v/>
      </c>
      <c r="R423" s="44">
        <f t="shared" si="46"/>
        <v>0</v>
      </c>
      <c r="S423" s="44">
        <f t="shared" si="47"/>
        <v>0</v>
      </c>
      <c r="T423" s="38"/>
      <c r="U423" s="36"/>
      <c r="V423" s="40"/>
      <c r="W423" s="41" t="str">
        <f t="array" ref="W423">IF(LEFT($F423,2)="ST",SUM(IF(($V423&gt;='Támogatások 2014'!$I$2:$I$7)*($V423&lt;='Támogatások 2014'!$J$2:$J$7),'Támogatások 2014'!$K$2:$K$7,0)),"")</f>
        <v/>
      </c>
      <c r="X423" s="41" t="str">
        <f t="shared" si="48"/>
        <v/>
      </c>
    </row>
    <row r="424" spans="1:24" ht="15.75" x14ac:dyDescent="0.25">
      <c r="A424" s="39"/>
      <c r="B424" s="39"/>
      <c r="C424" s="56"/>
      <c r="D424" s="55"/>
      <c r="E424" s="39"/>
      <c r="F424" s="36"/>
      <c r="G424" s="36"/>
      <c r="H424" s="43" t="str">
        <f>IF(F424="SMS",IFERROR(VLOOKUP($G424,'Támogatások 2014'!$B:$F,2,FALSE),""),IF($F424="SMP",IFERROR(VLOOKUP($G424,'Támogatások 2014'!$B:$F,3,FALSE),""),""))</f>
        <v/>
      </c>
      <c r="I424" s="43" t="str">
        <f>IF(LEFT($F424,2)="ST",IFERROR(VLOOKUP($G424,'Támogatások 2014'!$B:$F,4,FALSE),""),"")</f>
        <v/>
      </c>
      <c r="J424" s="43" t="str">
        <f>IF(LEFT($F424,2)="ST",IFERROR(VLOOKUP($G424,'Támogatások 2014'!$B:$F,5,FALSE),""),"")</f>
        <v/>
      </c>
      <c r="K424" s="37"/>
      <c r="L424" s="37"/>
      <c r="M424" s="44" t="str">
        <f t="shared" si="42"/>
        <v/>
      </c>
      <c r="N424" s="50"/>
      <c r="O424" s="44" t="str">
        <f t="shared" si="43"/>
        <v/>
      </c>
      <c r="P424" s="51" t="str">
        <f t="shared" si="44"/>
        <v/>
      </c>
      <c r="Q424" s="44" t="str">
        <f t="shared" si="45"/>
        <v/>
      </c>
      <c r="R424" s="44">
        <f t="shared" si="46"/>
        <v>0</v>
      </c>
      <c r="S424" s="44">
        <f t="shared" si="47"/>
        <v>0</v>
      </c>
      <c r="T424" s="38"/>
      <c r="U424" s="36"/>
      <c r="V424" s="40"/>
      <c r="W424" s="41" t="str">
        <f t="array" ref="W424">IF(LEFT($F424,2)="ST",SUM(IF(($V424&gt;='Támogatások 2014'!$I$2:$I$7)*($V424&lt;='Támogatások 2014'!$J$2:$J$7),'Támogatások 2014'!$K$2:$K$7,0)),"")</f>
        <v/>
      </c>
      <c r="X424" s="41" t="str">
        <f t="shared" si="48"/>
        <v/>
      </c>
    </row>
    <row r="425" spans="1:24" ht="15.75" x14ac:dyDescent="0.25">
      <c r="A425" s="39"/>
      <c r="B425" s="39"/>
      <c r="C425" s="56"/>
      <c r="D425" s="55"/>
      <c r="E425" s="39"/>
      <c r="F425" s="36"/>
      <c r="G425" s="36"/>
      <c r="H425" s="43" t="str">
        <f>IF(F425="SMS",IFERROR(VLOOKUP($G425,'Támogatások 2014'!$B:$F,2,FALSE),""),IF($F425="SMP",IFERROR(VLOOKUP($G425,'Támogatások 2014'!$B:$F,3,FALSE),""),""))</f>
        <v/>
      </c>
      <c r="I425" s="43" t="str">
        <f>IF(LEFT($F425,2)="ST",IFERROR(VLOOKUP($G425,'Támogatások 2014'!$B:$F,4,FALSE),""),"")</f>
        <v/>
      </c>
      <c r="J425" s="43" t="str">
        <f>IF(LEFT($F425,2)="ST",IFERROR(VLOOKUP($G425,'Támogatások 2014'!$B:$F,5,FALSE),""),"")</f>
        <v/>
      </c>
      <c r="K425" s="37"/>
      <c r="L425" s="37"/>
      <c r="M425" s="44" t="str">
        <f t="shared" si="42"/>
        <v/>
      </c>
      <c r="N425" s="50"/>
      <c r="O425" s="44" t="str">
        <f t="shared" si="43"/>
        <v/>
      </c>
      <c r="P425" s="51" t="str">
        <f t="shared" si="44"/>
        <v/>
      </c>
      <c r="Q425" s="44" t="str">
        <f t="shared" si="45"/>
        <v/>
      </c>
      <c r="R425" s="44">
        <f t="shared" si="46"/>
        <v>0</v>
      </c>
      <c r="S425" s="44">
        <f t="shared" si="47"/>
        <v>0</v>
      </c>
      <c r="T425" s="38"/>
      <c r="U425" s="36"/>
      <c r="V425" s="40"/>
      <c r="W425" s="41" t="str">
        <f t="array" ref="W425">IF(LEFT($F425,2)="ST",SUM(IF(($V425&gt;='Támogatások 2014'!$I$2:$I$7)*($V425&lt;='Támogatások 2014'!$J$2:$J$7),'Támogatások 2014'!$K$2:$K$7,0)),"")</f>
        <v/>
      </c>
      <c r="X425" s="41" t="str">
        <f t="shared" si="48"/>
        <v/>
      </c>
    </row>
    <row r="426" spans="1:24" ht="15.75" x14ac:dyDescent="0.25">
      <c r="A426" s="39"/>
      <c r="B426" s="39"/>
      <c r="C426" s="56"/>
      <c r="D426" s="55"/>
      <c r="E426" s="39"/>
      <c r="F426" s="36"/>
      <c r="G426" s="36"/>
      <c r="H426" s="43" t="str">
        <f>IF(F426="SMS",IFERROR(VLOOKUP($G426,'Támogatások 2014'!$B:$F,2,FALSE),""),IF($F426="SMP",IFERROR(VLOOKUP($G426,'Támogatások 2014'!$B:$F,3,FALSE),""),""))</f>
        <v/>
      </c>
      <c r="I426" s="43" t="str">
        <f>IF(LEFT($F426,2)="ST",IFERROR(VLOOKUP($G426,'Támogatások 2014'!$B:$F,4,FALSE),""),"")</f>
        <v/>
      </c>
      <c r="J426" s="43" t="str">
        <f>IF(LEFT($F426,2)="ST",IFERROR(VLOOKUP($G426,'Támogatások 2014'!$B:$F,5,FALSE),""),"")</f>
        <v/>
      </c>
      <c r="K426" s="37"/>
      <c r="L426" s="37"/>
      <c r="M426" s="44" t="str">
        <f t="shared" si="42"/>
        <v/>
      </c>
      <c r="N426" s="50"/>
      <c r="O426" s="44" t="str">
        <f t="shared" si="43"/>
        <v/>
      </c>
      <c r="P426" s="51" t="str">
        <f t="shared" si="44"/>
        <v/>
      </c>
      <c r="Q426" s="44" t="str">
        <f t="shared" si="45"/>
        <v/>
      </c>
      <c r="R426" s="44">
        <f t="shared" si="46"/>
        <v>0</v>
      </c>
      <c r="S426" s="44">
        <f t="shared" si="47"/>
        <v>0</v>
      </c>
      <c r="T426" s="38"/>
      <c r="U426" s="36"/>
      <c r="V426" s="40"/>
      <c r="W426" s="41" t="str">
        <f t="array" ref="W426">IF(LEFT($F426,2)="ST",SUM(IF(($V426&gt;='Támogatások 2014'!$I$2:$I$7)*($V426&lt;='Támogatások 2014'!$J$2:$J$7),'Támogatások 2014'!$K$2:$K$7,0)),"")</f>
        <v/>
      </c>
      <c r="X426" s="41" t="str">
        <f t="shared" si="48"/>
        <v/>
      </c>
    </row>
    <row r="427" spans="1:24" ht="15.75" x14ac:dyDescent="0.25">
      <c r="A427" s="39"/>
      <c r="B427" s="39"/>
      <c r="C427" s="56"/>
      <c r="D427" s="55"/>
      <c r="E427" s="39"/>
      <c r="F427" s="36"/>
      <c r="G427" s="36"/>
      <c r="H427" s="43" t="str">
        <f>IF(F427="SMS",IFERROR(VLOOKUP($G427,'Támogatások 2014'!$B:$F,2,FALSE),""),IF($F427="SMP",IFERROR(VLOOKUP($G427,'Támogatások 2014'!$B:$F,3,FALSE),""),""))</f>
        <v/>
      </c>
      <c r="I427" s="43" t="str">
        <f>IF(LEFT($F427,2)="ST",IFERROR(VLOOKUP($G427,'Támogatások 2014'!$B:$F,4,FALSE),""),"")</f>
        <v/>
      </c>
      <c r="J427" s="43" t="str">
        <f>IF(LEFT($F427,2)="ST",IFERROR(VLOOKUP($G427,'Támogatások 2014'!$B:$F,5,FALSE),""),"")</f>
        <v/>
      </c>
      <c r="K427" s="37"/>
      <c r="L427" s="37"/>
      <c r="M427" s="44" t="str">
        <f t="shared" si="42"/>
        <v/>
      </c>
      <c r="N427" s="50"/>
      <c r="O427" s="44" t="str">
        <f t="shared" si="43"/>
        <v/>
      </c>
      <c r="P427" s="51" t="str">
        <f t="shared" si="44"/>
        <v/>
      </c>
      <c r="Q427" s="44" t="str">
        <f t="shared" si="45"/>
        <v/>
      </c>
      <c r="R427" s="44">
        <f t="shared" si="46"/>
        <v>0</v>
      </c>
      <c r="S427" s="44">
        <f t="shared" si="47"/>
        <v>0</v>
      </c>
      <c r="T427" s="38"/>
      <c r="U427" s="36"/>
      <c r="V427" s="40"/>
      <c r="W427" s="41" t="str">
        <f t="array" ref="W427">IF(LEFT($F427,2)="ST",SUM(IF(($V427&gt;='Támogatások 2014'!$I$2:$I$7)*($V427&lt;='Támogatások 2014'!$J$2:$J$7),'Támogatások 2014'!$K$2:$K$7,0)),"")</f>
        <v/>
      </c>
      <c r="X427" s="41" t="str">
        <f t="shared" si="48"/>
        <v/>
      </c>
    </row>
    <row r="428" spans="1:24" ht="15.75" x14ac:dyDescent="0.25">
      <c r="A428" s="39"/>
      <c r="B428" s="39"/>
      <c r="C428" s="56"/>
      <c r="D428" s="55"/>
      <c r="E428" s="39"/>
      <c r="F428" s="36"/>
      <c r="G428" s="36"/>
      <c r="H428" s="43" t="str">
        <f>IF(F428="SMS",IFERROR(VLOOKUP($G428,'Támogatások 2014'!$B:$F,2,FALSE),""),IF($F428="SMP",IFERROR(VLOOKUP($G428,'Támogatások 2014'!$B:$F,3,FALSE),""),""))</f>
        <v/>
      </c>
      <c r="I428" s="43" t="str">
        <f>IF(LEFT($F428,2)="ST",IFERROR(VLOOKUP($G428,'Támogatások 2014'!$B:$F,4,FALSE),""),"")</f>
        <v/>
      </c>
      <c r="J428" s="43" t="str">
        <f>IF(LEFT($F428,2)="ST",IFERROR(VLOOKUP($G428,'Támogatások 2014'!$B:$F,5,FALSE),""),"")</f>
        <v/>
      </c>
      <c r="K428" s="37"/>
      <c r="L428" s="37"/>
      <c r="M428" s="44" t="str">
        <f t="shared" si="42"/>
        <v/>
      </c>
      <c r="N428" s="50"/>
      <c r="O428" s="44" t="str">
        <f t="shared" si="43"/>
        <v/>
      </c>
      <c r="P428" s="51" t="str">
        <f t="shared" si="44"/>
        <v/>
      </c>
      <c r="Q428" s="44" t="str">
        <f t="shared" si="45"/>
        <v/>
      </c>
      <c r="R428" s="44">
        <f t="shared" si="46"/>
        <v>0</v>
      </c>
      <c r="S428" s="44">
        <f t="shared" si="47"/>
        <v>0</v>
      </c>
      <c r="T428" s="38"/>
      <c r="U428" s="36"/>
      <c r="V428" s="40"/>
      <c r="W428" s="41" t="str">
        <f t="array" ref="W428">IF(LEFT($F428,2)="ST",SUM(IF(($V428&gt;='Támogatások 2014'!$I$2:$I$7)*($V428&lt;='Támogatások 2014'!$J$2:$J$7),'Támogatások 2014'!$K$2:$K$7,0)),"")</f>
        <v/>
      </c>
      <c r="X428" s="41" t="str">
        <f t="shared" si="48"/>
        <v/>
      </c>
    </row>
    <row r="429" spans="1:24" ht="15.75" x14ac:dyDescent="0.25">
      <c r="A429" s="39"/>
      <c r="B429" s="39"/>
      <c r="C429" s="56"/>
      <c r="D429" s="55"/>
      <c r="E429" s="39"/>
      <c r="F429" s="36"/>
      <c r="G429" s="36"/>
      <c r="H429" s="43" t="str">
        <f>IF(F429="SMS",IFERROR(VLOOKUP($G429,'Támogatások 2014'!$B:$F,2,FALSE),""),IF($F429="SMP",IFERROR(VLOOKUP($G429,'Támogatások 2014'!$B:$F,3,FALSE),""),""))</f>
        <v/>
      </c>
      <c r="I429" s="43" t="str">
        <f>IF(LEFT($F429,2)="ST",IFERROR(VLOOKUP($G429,'Támogatások 2014'!$B:$F,4,FALSE),""),"")</f>
        <v/>
      </c>
      <c r="J429" s="43" t="str">
        <f>IF(LEFT($F429,2)="ST",IFERROR(VLOOKUP($G429,'Támogatások 2014'!$B:$F,5,FALSE),""),"")</f>
        <v/>
      </c>
      <c r="K429" s="37"/>
      <c r="L429" s="37"/>
      <c r="M429" s="44" t="str">
        <f t="shared" si="42"/>
        <v/>
      </c>
      <c r="N429" s="50"/>
      <c r="O429" s="44" t="str">
        <f t="shared" si="43"/>
        <v/>
      </c>
      <c r="P429" s="51" t="str">
        <f t="shared" si="44"/>
        <v/>
      </c>
      <c r="Q429" s="44" t="str">
        <f t="shared" si="45"/>
        <v/>
      </c>
      <c r="R429" s="44">
        <f t="shared" si="46"/>
        <v>0</v>
      </c>
      <c r="S429" s="44">
        <f t="shared" si="47"/>
        <v>0</v>
      </c>
      <c r="T429" s="38"/>
      <c r="U429" s="36"/>
      <c r="V429" s="40"/>
      <c r="W429" s="41" t="str">
        <f t="array" ref="W429">IF(LEFT($F429,2)="ST",SUM(IF(($V429&gt;='Támogatások 2014'!$I$2:$I$7)*($V429&lt;='Támogatások 2014'!$J$2:$J$7),'Támogatások 2014'!$K$2:$K$7,0)),"")</f>
        <v/>
      </c>
      <c r="X429" s="41" t="str">
        <f t="shared" si="48"/>
        <v/>
      </c>
    </row>
    <row r="430" spans="1:24" ht="15.75" x14ac:dyDescent="0.25">
      <c r="A430" s="39"/>
      <c r="B430" s="39"/>
      <c r="C430" s="56"/>
      <c r="D430" s="55"/>
      <c r="E430" s="39"/>
      <c r="F430" s="36"/>
      <c r="G430" s="36"/>
      <c r="H430" s="43" t="str">
        <f>IF(F430="SMS",IFERROR(VLOOKUP($G430,'Támogatások 2014'!$B:$F,2,FALSE),""),IF($F430="SMP",IFERROR(VLOOKUP($G430,'Támogatások 2014'!$B:$F,3,FALSE),""),""))</f>
        <v/>
      </c>
      <c r="I430" s="43" t="str">
        <f>IF(LEFT($F430,2)="ST",IFERROR(VLOOKUP($G430,'Támogatások 2014'!$B:$F,4,FALSE),""),"")</f>
        <v/>
      </c>
      <c r="J430" s="43" t="str">
        <f>IF(LEFT($F430,2)="ST",IFERROR(VLOOKUP($G430,'Támogatások 2014'!$B:$F,5,FALSE),""),"")</f>
        <v/>
      </c>
      <c r="K430" s="37"/>
      <c r="L430" s="37"/>
      <c r="M430" s="44" t="str">
        <f t="shared" si="42"/>
        <v/>
      </c>
      <c r="N430" s="50"/>
      <c r="O430" s="44" t="str">
        <f t="shared" si="43"/>
        <v/>
      </c>
      <c r="P430" s="51" t="str">
        <f t="shared" si="44"/>
        <v/>
      </c>
      <c r="Q430" s="44" t="str">
        <f t="shared" si="45"/>
        <v/>
      </c>
      <c r="R430" s="44">
        <f t="shared" si="46"/>
        <v>0</v>
      </c>
      <c r="S430" s="44">
        <f t="shared" si="47"/>
        <v>0</v>
      </c>
      <c r="T430" s="38"/>
      <c r="U430" s="36"/>
      <c r="V430" s="40"/>
      <c r="W430" s="41" t="str">
        <f t="array" ref="W430">IF(LEFT($F430,2)="ST",SUM(IF(($V430&gt;='Támogatások 2014'!$I$2:$I$7)*($V430&lt;='Támogatások 2014'!$J$2:$J$7),'Támogatások 2014'!$K$2:$K$7,0)),"")</f>
        <v/>
      </c>
      <c r="X430" s="41" t="str">
        <f t="shared" si="48"/>
        <v/>
      </c>
    </row>
    <row r="431" spans="1:24" ht="15.75" x14ac:dyDescent="0.25">
      <c r="A431" s="39"/>
      <c r="B431" s="39"/>
      <c r="C431" s="56"/>
      <c r="D431" s="55"/>
      <c r="E431" s="39"/>
      <c r="F431" s="36"/>
      <c r="G431" s="36"/>
      <c r="H431" s="43" t="str">
        <f>IF(F431="SMS",IFERROR(VLOOKUP($G431,'Támogatások 2014'!$B:$F,2,FALSE),""),IF($F431="SMP",IFERROR(VLOOKUP($G431,'Támogatások 2014'!$B:$F,3,FALSE),""),""))</f>
        <v/>
      </c>
      <c r="I431" s="43" t="str">
        <f>IF(LEFT($F431,2)="ST",IFERROR(VLOOKUP($G431,'Támogatások 2014'!$B:$F,4,FALSE),""),"")</f>
        <v/>
      </c>
      <c r="J431" s="43" t="str">
        <f>IF(LEFT($F431,2)="ST",IFERROR(VLOOKUP($G431,'Támogatások 2014'!$B:$F,5,FALSE),""),"")</f>
        <v/>
      </c>
      <c r="K431" s="37"/>
      <c r="L431" s="37"/>
      <c r="M431" s="44" t="str">
        <f t="shared" si="42"/>
        <v/>
      </c>
      <c r="N431" s="50"/>
      <c r="O431" s="44" t="str">
        <f t="shared" si="43"/>
        <v/>
      </c>
      <c r="P431" s="51" t="str">
        <f t="shared" si="44"/>
        <v/>
      </c>
      <c r="Q431" s="44" t="str">
        <f t="shared" si="45"/>
        <v/>
      </c>
      <c r="R431" s="44">
        <f t="shared" si="46"/>
        <v>0</v>
      </c>
      <c r="S431" s="44">
        <f t="shared" si="47"/>
        <v>0</v>
      </c>
      <c r="T431" s="38"/>
      <c r="U431" s="36"/>
      <c r="V431" s="40"/>
      <c r="W431" s="41" t="str">
        <f t="array" ref="W431">IF(LEFT($F431,2)="ST",SUM(IF(($V431&gt;='Támogatások 2014'!$I$2:$I$7)*($V431&lt;='Támogatások 2014'!$J$2:$J$7),'Támogatások 2014'!$K$2:$K$7,0)),"")</f>
        <v/>
      </c>
      <c r="X431" s="41" t="str">
        <f t="shared" si="48"/>
        <v/>
      </c>
    </row>
    <row r="432" spans="1:24" ht="15.75" x14ac:dyDescent="0.25">
      <c r="A432" s="39"/>
      <c r="B432" s="39"/>
      <c r="C432" s="56"/>
      <c r="D432" s="55"/>
      <c r="E432" s="39"/>
      <c r="F432" s="36"/>
      <c r="G432" s="36"/>
      <c r="H432" s="43" t="str">
        <f>IF(F432="SMS",IFERROR(VLOOKUP($G432,'Támogatások 2014'!$B:$F,2,FALSE),""),IF($F432="SMP",IFERROR(VLOOKUP($G432,'Támogatások 2014'!$B:$F,3,FALSE),""),""))</f>
        <v/>
      </c>
      <c r="I432" s="43" t="str">
        <f>IF(LEFT($F432,2)="ST",IFERROR(VLOOKUP($G432,'Támogatások 2014'!$B:$F,4,FALSE),""),"")</f>
        <v/>
      </c>
      <c r="J432" s="43" t="str">
        <f>IF(LEFT($F432,2)="ST",IFERROR(VLOOKUP($G432,'Támogatások 2014'!$B:$F,5,FALSE),""),"")</f>
        <v/>
      </c>
      <c r="K432" s="37"/>
      <c r="L432" s="37"/>
      <c r="M432" s="44" t="str">
        <f t="shared" si="42"/>
        <v/>
      </c>
      <c r="N432" s="50"/>
      <c r="O432" s="44" t="str">
        <f t="shared" si="43"/>
        <v/>
      </c>
      <c r="P432" s="51" t="str">
        <f t="shared" si="44"/>
        <v/>
      </c>
      <c r="Q432" s="44" t="str">
        <f t="shared" si="45"/>
        <v/>
      </c>
      <c r="R432" s="44">
        <f t="shared" si="46"/>
        <v>0</v>
      </c>
      <c r="S432" s="44">
        <f t="shared" si="47"/>
        <v>0</v>
      </c>
      <c r="T432" s="38"/>
      <c r="U432" s="36"/>
      <c r="V432" s="40"/>
      <c r="W432" s="41" t="str">
        <f t="array" ref="W432">IF(LEFT($F432,2)="ST",SUM(IF(($V432&gt;='Támogatások 2014'!$I$2:$I$7)*($V432&lt;='Támogatások 2014'!$J$2:$J$7),'Támogatások 2014'!$K$2:$K$7,0)),"")</f>
        <v/>
      </c>
      <c r="X432" s="41" t="str">
        <f t="shared" si="48"/>
        <v/>
      </c>
    </row>
    <row r="433" spans="1:24" ht="15.75" x14ac:dyDescent="0.25">
      <c r="A433" s="39"/>
      <c r="B433" s="39"/>
      <c r="C433" s="56"/>
      <c r="D433" s="55"/>
      <c r="E433" s="39"/>
      <c r="F433" s="36"/>
      <c r="G433" s="36"/>
      <c r="H433" s="43" t="str">
        <f>IF(F433="SMS",IFERROR(VLOOKUP($G433,'Támogatások 2014'!$B:$F,2,FALSE),""),IF($F433="SMP",IFERROR(VLOOKUP($G433,'Támogatások 2014'!$B:$F,3,FALSE),""),""))</f>
        <v/>
      </c>
      <c r="I433" s="43" t="str">
        <f>IF(LEFT($F433,2)="ST",IFERROR(VLOOKUP($G433,'Támogatások 2014'!$B:$F,4,FALSE),""),"")</f>
        <v/>
      </c>
      <c r="J433" s="43" t="str">
        <f>IF(LEFT($F433,2)="ST",IFERROR(VLOOKUP($G433,'Támogatások 2014'!$B:$F,5,FALSE),""),"")</f>
        <v/>
      </c>
      <c r="K433" s="37"/>
      <c r="L433" s="37"/>
      <c r="M433" s="44" t="str">
        <f t="shared" si="42"/>
        <v/>
      </c>
      <c r="N433" s="50"/>
      <c r="O433" s="44" t="str">
        <f t="shared" si="43"/>
        <v/>
      </c>
      <c r="P433" s="51" t="str">
        <f t="shared" si="44"/>
        <v/>
      </c>
      <c r="Q433" s="44" t="str">
        <f t="shared" si="45"/>
        <v/>
      </c>
      <c r="R433" s="44">
        <f t="shared" si="46"/>
        <v>0</v>
      </c>
      <c r="S433" s="44">
        <f t="shared" si="47"/>
        <v>0</v>
      </c>
      <c r="T433" s="38"/>
      <c r="U433" s="36"/>
      <c r="V433" s="40"/>
      <c r="W433" s="41" t="str">
        <f t="array" ref="W433">IF(LEFT($F433,2)="ST",SUM(IF(($V433&gt;='Támogatások 2014'!$I$2:$I$7)*($V433&lt;='Támogatások 2014'!$J$2:$J$7),'Támogatások 2014'!$K$2:$K$7,0)),"")</f>
        <v/>
      </c>
      <c r="X433" s="41" t="str">
        <f t="shared" si="48"/>
        <v/>
      </c>
    </row>
    <row r="434" spans="1:24" ht="15.75" x14ac:dyDescent="0.25">
      <c r="A434" s="39"/>
      <c r="B434" s="39"/>
      <c r="C434" s="56"/>
      <c r="D434" s="55"/>
      <c r="E434" s="39"/>
      <c r="F434" s="36"/>
      <c r="G434" s="36"/>
      <c r="H434" s="43" t="str">
        <f>IF(F434="SMS",IFERROR(VLOOKUP($G434,'Támogatások 2014'!$B:$F,2,FALSE),""),IF($F434="SMP",IFERROR(VLOOKUP($G434,'Támogatások 2014'!$B:$F,3,FALSE),""),""))</f>
        <v/>
      </c>
      <c r="I434" s="43" t="str">
        <f>IF(LEFT($F434,2)="ST",IFERROR(VLOOKUP($G434,'Támogatások 2014'!$B:$F,4,FALSE),""),"")</f>
        <v/>
      </c>
      <c r="J434" s="43" t="str">
        <f>IF(LEFT($F434,2)="ST",IFERROR(VLOOKUP($G434,'Támogatások 2014'!$B:$F,5,FALSE),""),"")</f>
        <v/>
      </c>
      <c r="K434" s="37"/>
      <c r="L434" s="37"/>
      <c r="M434" s="44" t="str">
        <f t="shared" si="42"/>
        <v/>
      </c>
      <c r="N434" s="50"/>
      <c r="O434" s="44" t="str">
        <f t="shared" si="43"/>
        <v/>
      </c>
      <c r="P434" s="51" t="str">
        <f t="shared" si="44"/>
        <v/>
      </c>
      <c r="Q434" s="44" t="str">
        <f t="shared" si="45"/>
        <v/>
      </c>
      <c r="R434" s="44">
        <f t="shared" si="46"/>
        <v>0</v>
      </c>
      <c r="S434" s="44">
        <f t="shared" si="47"/>
        <v>0</v>
      </c>
      <c r="T434" s="38"/>
      <c r="U434" s="36"/>
      <c r="V434" s="40"/>
      <c r="W434" s="41" t="str">
        <f t="array" ref="W434">IF(LEFT($F434,2)="ST",SUM(IF(($V434&gt;='Támogatások 2014'!$I$2:$I$7)*($V434&lt;='Támogatások 2014'!$J$2:$J$7),'Támogatások 2014'!$K$2:$K$7,0)),"")</f>
        <v/>
      </c>
      <c r="X434" s="41" t="str">
        <f t="shared" si="48"/>
        <v/>
      </c>
    </row>
    <row r="435" spans="1:24" ht="15.75" x14ac:dyDescent="0.25">
      <c r="A435" s="39"/>
      <c r="B435" s="39"/>
      <c r="C435" s="56"/>
      <c r="D435" s="55"/>
      <c r="E435" s="39"/>
      <c r="F435" s="36"/>
      <c r="G435" s="36"/>
      <c r="H435" s="43" t="str">
        <f>IF(F435="SMS",IFERROR(VLOOKUP($G435,'Támogatások 2014'!$B:$F,2,FALSE),""),IF($F435="SMP",IFERROR(VLOOKUP($G435,'Támogatások 2014'!$B:$F,3,FALSE),""),""))</f>
        <v/>
      </c>
      <c r="I435" s="43" t="str">
        <f>IF(LEFT($F435,2)="ST",IFERROR(VLOOKUP($G435,'Támogatások 2014'!$B:$F,4,FALSE),""),"")</f>
        <v/>
      </c>
      <c r="J435" s="43" t="str">
        <f>IF(LEFT($F435,2)="ST",IFERROR(VLOOKUP($G435,'Támogatások 2014'!$B:$F,5,FALSE),""),"")</f>
        <v/>
      </c>
      <c r="K435" s="37"/>
      <c r="L435" s="37"/>
      <c r="M435" s="44" t="str">
        <f t="shared" si="42"/>
        <v/>
      </c>
      <c r="N435" s="50"/>
      <c r="O435" s="44" t="str">
        <f t="shared" si="43"/>
        <v/>
      </c>
      <c r="P435" s="51" t="str">
        <f t="shared" si="44"/>
        <v/>
      </c>
      <c r="Q435" s="44" t="str">
        <f t="shared" si="45"/>
        <v/>
      </c>
      <c r="R435" s="44">
        <f t="shared" si="46"/>
        <v>0</v>
      </c>
      <c r="S435" s="44">
        <f t="shared" si="47"/>
        <v>0</v>
      </c>
      <c r="T435" s="38"/>
      <c r="U435" s="36"/>
      <c r="V435" s="40"/>
      <c r="W435" s="41" t="str">
        <f t="array" ref="W435">IF(LEFT($F435,2)="ST",SUM(IF(($V435&gt;='Támogatások 2014'!$I$2:$I$7)*($V435&lt;='Támogatások 2014'!$J$2:$J$7),'Támogatások 2014'!$K$2:$K$7,0)),"")</f>
        <v/>
      </c>
      <c r="X435" s="41" t="str">
        <f t="shared" si="48"/>
        <v/>
      </c>
    </row>
    <row r="436" spans="1:24" ht="15.75" x14ac:dyDescent="0.25">
      <c r="A436" s="39"/>
      <c r="B436" s="39"/>
      <c r="C436" s="56"/>
      <c r="D436" s="55"/>
      <c r="E436" s="39"/>
      <c r="F436" s="36"/>
      <c r="G436" s="36"/>
      <c r="H436" s="43" t="str">
        <f>IF(F436="SMS",IFERROR(VLOOKUP($G436,'Támogatások 2014'!$B:$F,2,FALSE),""),IF($F436="SMP",IFERROR(VLOOKUP($G436,'Támogatások 2014'!$B:$F,3,FALSE),""),""))</f>
        <v/>
      </c>
      <c r="I436" s="43" t="str">
        <f>IF(LEFT($F436,2)="ST",IFERROR(VLOOKUP($G436,'Támogatások 2014'!$B:$F,4,FALSE),""),"")</f>
        <v/>
      </c>
      <c r="J436" s="43" t="str">
        <f>IF(LEFT($F436,2)="ST",IFERROR(VLOOKUP($G436,'Támogatások 2014'!$B:$F,5,FALSE),""),"")</f>
        <v/>
      </c>
      <c r="K436" s="37"/>
      <c r="L436" s="37"/>
      <c r="M436" s="44" t="str">
        <f t="shared" si="42"/>
        <v/>
      </c>
      <c r="N436" s="50"/>
      <c r="O436" s="44" t="str">
        <f t="shared" si="43"/>
        <v/>
      </c>
      <c r="P436" s="51" t="str">
        <f t="shared" si="44"/>
        <v/>
      </c>
      <c r="Q436" s="44" t="str">
        <f t="shared" si="45"/>
        <v/>
      </c>
      <c r="R436" s="44">
        <f t="shared" si="46"/>
        <v>0</v>
      </c>
      <c r="S436" s="44">
        <f t="shared" si="47"/>
        <v>0</v>
      </c>
      <c r="T436" s="38"/>
      <c r="U436" s="36"/>
      <c r="V436" s="40"/>
      <c r="W436" s="41" t="str">
        <f t="array" ref="W436">IF(LEFT($F436,2)="ST",SUM(IF(($V436&gt;='Támogatások 2014'!$I$2:$I$7)*($V436&lt;='Támogatások 2014'!$J$2:$J$7),'Támogatások 2014'!$K$2:$K$7,0)),"")</f>
        <v/>
      </c>
      <c r="X436" s="41" t="str">
        <f t="shared" si="48"/>
        <v/>
      </c>
    </row>
    <row r="437" spans="1:24" ht="15.75" x14ac:dyDescent="0.25">
      <c r="A437" s="39"/>
      <c r="B437" s="39"/>
      <c r="C437" s="56"/>
      <c r="D437" s="55"/>
      <c r="E437" s="39"/>
      <c r="F437" s="36"/>
      <c r="G437" s="36"/>
      <c r="H437" s="43" t="str">
        <f>IF(F437="SMS",IFERROR(VLOOKUP($G437,'Támogatások 2014'!$B:$F,2,FALSE),""),IF($F437="SMP",IFERROR(VLOOKUP($G437,'Támogatások 2014'!$B:$F,3,FALSE),""),""))</f>
        <v/>
      </c>
      <c r="I437" s="43" t="str">
        <f>IF(LEFT($F437,2)="ST",IFERROR(VLOOKUP($G437,'Támogatások 2014'!$B:$F,4,FALSE),""),"")</f>
        <v/>
      </c>
      <c r="J437" s="43" t="str">
        <f>IF(LEFT($F437,2)="ST",IFERROR(VLOOKUP($G437,'Támogatások 2014'!$B:$F,5,FALSE),""),"")</f>
        <v/>
      </c>
      <c r="K437" s="37"/>
      <c r="L437" s="37"/>
      <c r="M437" s="44" t="str">
        <f t="shared" si="42"/>
        <v/>
      </c>
      <c r="N437" s="50"/>
      <c r="O437" s="44" t="str">
        <f t="shared" si="43"/>
        <v/>
      </c>
      <c r="P437" s="51" t="str">
        <f t="shared" si="44"/>
        <v/>
      </c>
      <c r="Q437" s="44" t="str">
        <f t="shared" si="45"/>
        <v/>
      </c>
      <c r="R437" s="44">
        <f t="shared" si="46"/>
        <v>0</v>
      </c>
      <c r="S437" s="44">
        <f t="shared" si="47"/>
        <v>0</v>
      </c>
      <c r="T437" s="38"/>
      <c r="U437" s="36"/>
      <c r="V437" s="40"/>
      <c r="W437" s="41" t="str">
        <f t="array" ref="W437">IF(LEFT($F437,2)="ST",SUM(IF(($V437&gt;='Támogatások 2014'!$I$2:$I$7)*($V437&lt;='Támogatások 2014'!$J$2:$J$7),'Támogatások 2014'!$K$2:$K$7,0)),"")</f>
        <v/>
      </c>
      <c r="X437" s="41" t="str">
        <f t="shared" si="48"/>
        <v/>
      </c>
    </row>
    <row r="438" spans="1:24" ht="15.75" x14ac:dyDescent="0.25">
      <c r="A438" s="39"/>
      <c r="B438" s="39"/>
      <c r="C438" s="56"/>
      <c r="D438" s="55"/>
      <c r="E438" s="39"/>
      <c r="F438" s="36"/>
      <c r="G438" s="36"/>
      <c r="H438" s="43" t="str">
        <f>IF(F438="SMS",IFERROR(VLOOKUP($G438,'Támogatások 2014'!$B:$F,2,FALSE),""),IF($F438="SMP",IFERROR(VLOOKUP($G438,'Támogatások 2014'!$B:$F,3,FALSE),""),""))</f>
        <v/>
      </c>
      <c r="I438" s="43" t="str">
        <f>IF(LEFT($F438,2)="ST",IFERROR(VLOOKUP($G438,'Támogatások 2014'!$B:$F,4,FALSE),""),"")</f>
        <v/>
      </c>
      <c r="J438" s="43" t="str">
        <f>IF(LEFT($F438,2)="ST",IFERROR(VLOOKUP($G438,'Támogatások 2014'!$B:$F,5,FALSE),""),"")</f>
        <v/>
      </c>
      <c r="K438" s="37"/>
      <c r="L438" s="37"/>
      <c r="M438" s="44" t="str">
        <f t="shared" si="42"/>
        <v/>
      </c>
      <c r="N438" s="50"/>
      <c r="O438" s="44" t="str">
        <f t="shared" si="43"/>
        <v/>
      </c>
      <c r="P438" s="51" t="str">
        <f t="shared" si="44"/>
        <v/>
      </c>
      <c r="Q438" s="44" t="str">
        <f t="shared" si="45"/>
        <v/>
      </c>
      <c r="R438" s="44">
        <f t="shared" si="46"/>
        <v>0</v>
      </c>
      <c r="S438" s="44">
        <f t="shared" si="47"/>
        <v>0</v>
      </c>
      <c r="T438" s="38"/>
      <c r="U438" s="36"/>
      <c r="V438" s="40"/>
      <c r="W438" s="41" t="str">
        <f t="array" ref="W438">IF(LEFT($F438,2)="ST",SUM(IF(($V438&gt;='Támogatások 2014'!$I$2:$I$7)*($V438&lt;='Támogatások 2014'!$J$2:$J$7),'Támogatások 2014'!$K$2:$K$7,0)),"")</f>
        <v/>
      </c>
      <c r="X438" s="41" t="str">
        <f t="shared" si="48"/>
        <v/>
      </c>
    </row>
    <row r="439" spans="1:24" ht="15.75" x14ac:dyDescent="0.25">
      <c r="A439" s="39"/>
      <c r="B439" s="39"/>
      <c r="C439" s="56"/>
      <c r="D439" s="55"/>
      <c r="E439" s="39"/>
      <c r="F439" s="36"/>
      <c r="G439" s="36"/>
      <c r="H439" s="43" t="str">
        <f>IF(F439="SMS",IFERROR(VLOOKUP($G439,'Támogatások 2014'!$B:$F,2,FALSE),""),IF($F439="SMP",IFERROR(VLOOKUP($G439,'Támogatások 2014'!$B:$F,3,FALSE),""),""))</f>
        <v/>
      </c>
      <c r="I439" s="43" t="str">
        <f>IF(LEFT($F439,2)="ST",IFERROR(VLOOKUP($G439,'Támogatások 2014'!$B:$F,4,FALSE),""),"")</f>
        <v/>
      </c>
      <c r="J439" s="43" t="str">
        <f>IF(LEFT($F439,2)="ST",IFERROR(VLOOKUP($G439,'Támogatások 2014'!$B:$F,5,FALSE),""),"")</f>
        <v/>
      </c>
      <c r="K439" s="37"/>
      <c r="L439" s="37"/>
      <c r="M439" s="44" t="str">
        <f t="shared" si="42"/>
        <v/>
      </c>
      <c r="N439" s="50"/>
      <c r="O439" s="44" t="str">
        <f t="shared" si="43"/>
        <v/>
      </c>
      <c r="P439" s="51" t="str">
        <f t="shared" si="44"/>
        <v/>
      </c>
      <c r="Q439" s="44" t="str">
        <f t="shared" si="45"/>
        <v/>
      </c>
      <c r="R439" s="44">
        <f t="shared" si="46"/>
        <v>0</v>
      </c>
      <c r="S439" s="44">
        <f t="shared" si="47"/>
        <v>0</v>
      </c>
      <c r="T439" s="38"/>
      <c r="U439" s="36"/>
      <c r="V439" s="40"/>
      <c r="W439" s="41" t="str">
        <f t="array" ref="W439">IF(LEFT($F439,2)="ST",SUM(IF(($V439&gt;='Támogatások 2014'!$I$2:$I$7)*($V439&lt;='Támogatások 2014'!$J$2:$J$7),'Támogatások 2014'!$K$2:$K$7,0)),"")</f>
        <v/>
      </c>
      <c r="X439" s="41" t="str">
        <f t="shared" si="48"/>
        <v/>
      </c>
    </row>
    <row r="440" spans="1:24" ht="15.75" x14ac:dyDescent="0.25">
      <c r="A440" s="39"/>
      <c r="B440" s="39"/>
      <c r="C440" s="56"/>
      <c r="D440" s="55"/>
      <c r="E440" s="39"/>
      <c r="F440" s="36"/>
      <c r="G440" s="36"/>
      <c r="H440" s="43" t="str">
        <f>IF(F440="SMS",IFERROR(VLOOKUP($G440,'Támogatások 2014'!$B:$F,2,FALSE),""),IF($F440="SMP",IFERROR(VLOOKUP($G440,'Támogatások 2014'!$B:$F,3,FALSE),""),""))</f>
        <v/>
      </c>
      <c r="I440" s="43" t="str">
        <f>IF(LEFT($F440,2)="ST",IFERROR(VLOOKUP($G440,'Támogatások 2014'!$B:$F,4,FALSE),""),"")</f>
        <v/>
      </c>
      <c r="J440" s="43" t="str">
        <f>IF(LEFT($F440,2)="ST",IFERROR(VLOOKUP($G440,'Támogatások 2014'!$B:$F,5,FALSE),""),"")</f>
        <v/>
      </c>
      <c r="K440" s="37"/>
      <c r="L440" s="37"/>
      <c r="M440" s="44" t="str">
        <f t="shared" si="42"/>
        <v/>
      </c>
      <c r="N440" s="50"/>
      <c r="O440" s="44" t="str">
        <f t="shared" si="43"/>
        <v/>
      </c>
      <c r="P440" s="51" t="str">
        <f t="shared" si="44"/>
        <v/>
      </c>
      <c r="Q440" s="44" t="str">
        <f t="shared" si="45"/>
        <v/>
      </c>
      <c r="R440" s="44">
        <f t="shared" si="46"/>
        <v>0</v>
      </c>
      <c r="S440" s="44">
        <f t="shared" si="47"/>
        <v>0</v>
      </c>
      <c r="T440" s="38"/>
      <c r="U440" s="36"/>
      <c r="V440" s="40"/>
      <c r="W440" s="41" t="str">
        <f t="array" ref="W440">IF(LEFT($F440,2)="ST",SUM(IF(($V440&gt;='Támogatások 2014'!$I$2:$I$7)*($V440&lt;='Támogatások 2014'!$J$2:$J$7),'Támogatások 2014'!$K$2:$K$7,0)),"")</f>
        <v/>
      </c>
      <c r="X440" s="41" t="str">
        <f t="shared" si="48"/>
        <v/>
      </c>
    </row>
    <row r="441" spans="1:24" ht="15.75" x14ac:dyDescent="0.25">
      <c r="A441" s="39"/>
      <c r="B441" s="39"/>
      <c r="C441" s="56"/>
      <c r="D441" s="55"/>
      <c r="E441" s="39"/>
      <c r="F441" s="36"/>
      <c r="G441" s="36"/>
      <c r="H441" s="43" t="str">
        <f>IF(F441="SMS",IFERROR(VLOOKUP($G441,'Támogatások 2014'!$B:$F,2,FALSE),""),IF($F441="SMP",IFERROR(VLOOKUP($G441,'Támogatások 2014'!$B:$F,3,FALSE),""),""))</f>
        <v/>
      </c>
      <c r="I441" s="43" t="str">
        <f>IF(LEFT($F441,2)="ST",IFERROR(VLOOKUP($G441,'Támogatások 2014'!$B:$F,4,FALSE),""),"")</f>
        <v/>
      </c>
      <c r="J441" s="43" t="str">
        <f>IF(LEFT($F441,2)="ST",IFERROR(VLOOKUP($G441,'Támogatások 2014'!$B:$F,5,FALSE),""),"")</f>
        <v/>
      </c>
      <c r="K441" s="37"/>
      <c r="L441" s="37"/>
      <c r="M441" s="44" t="str">
        <f t="shared" si="42"/>
        <v/>
      </c>
      <c r="N441" s="50"/>
      <c r="O441" s="44" t="str">
        <f t="shared" si="43"/>
        <v/>
      </c>
      <c r="P441" s="51" t="str">
        <f t="shared" si="44"/>
        <v/>
      </c>
      <c r="Q441" s="44" t="str">
        <f t="shared" si="45"/>
        <v/>
      </c>
      <c r="R441" s="44">
        <f t="shared" si="46"/>
        <v>0</v>
      </c>
      <c r="S441" s="44">
        <f t="shared" si="47"/>
        <v>0</v>
      </c>
      <c r="T441" s="38"/>
      <c r="U441" s="36"/>
      <c r="V441" s="40"/>
      <c r="W441" s="41" t="str">
        <f t="array" ref="W441">IF(LEFT($F441,2)="ST",SUM(IF(($V441&gt;='Támogatások 2014'!$I$2:$I$7)*($V441&lt;='Támogatások 2014'!$J$2:$J$7),'Támogatások 2014'!$K$2:$K$7,0)),"")</f>
        <v/>
      </c>
      <c r="X441" s="41" t="str">
        <f t="shared" si="48"/>
        <v/>
      </c>
    </row>
    <row r="442" spans="1:24" ht="15.75" x14ac:dyDescent="0.25">
      <c r="A442" s="39"/>
      <c r="B442" s="39"/>
      <c r="C442" s="56"/>
      <c r="D442" s="55"/>
      <c r="E442" s="39"/>
      <c r="F442" s="36"/>
      <c r="G442" s="36"/>
      <c r="H442" s="43" t="str">
        <f>IF(F442="SMS",IFERROR(VLOOKUP($G442,'Támogatások 2014'!$B:$F,2,FALSE),""),IF($F442="SMP",IFERROR(VLOOKUP($G442,'Támogatások 2014'!$B:$F,3,FALSE),""),""))</f>
        <v/>
      </c>
      <c r="I442" s="43" t="str">
        <f>IF(LEFT($F442,2)="ST",IFERROR(VLOOKUP($G442,'Támogatások 2014'!$B:$F,4,FALSE),""),"")</f>
        <v/>
      </c>
      <c r="J442" s="43" t="str">
        <f>IF(LEFT($F442,2)="ST",IFERROR(VLOOKUP($G442,'Támogatások 2014'!$B:$F,5,FALSE),""),"")</f>
        <v/>
      </c>
      <c r="K442" s="37"/>
      <c r="L442" s="37"/>
      <c r="M442" s="44" t="str">
        <f t="shared" si="42"/>
        <v/>
      </c>
      <c r="N442" s="50"/>
      <c r="O442" s="44" t="str">
        <f t="shared" si="43"/>
        <v/>
      </c>
      <c r="P442" s="51" t="str">
        <f t="shared" si="44"/>
        <v/>
      </c>
      <c r="Q442" s="44" t="str">
        <f t="shared" si="45"/>
        <v/>
      </c>
      <c r="R442" s="44">
        <f t="shared" si="46"/>
        <v>0</v>
      </c>
      <c r="S442" s="44">
        <f t="shared" si="47"/>
        <v>0</v>
      </c>
      <c r="T442" s="38"/>
      <c r="U442" s="36"/>
      <c r="V442" s="40"/>
      <c r="W442" s="41" t="str">
        <f t="array" ref="W442">IF(LEFT($F442,2)="ST",SUM(IF(($V442&gt;='Támogatások 2014'!$I$2:$I$7)*($V442&lt;='Támogatások 2014'!$J$2:$J$7),'Támogatások 2014'!$K$2:$K$7,0)),"")</f>
        <v/>
      </c>
      <c r="X442" s="41" t="str">
        <f t="shared" si="48"/>
        <v/>
      </c>
    </row>
    <row r="443" spans="1:24" ht="15.75" x14ac:dyDescent="0.25">
      <c r="A443" s="39"/>
      <c r="B443" s="39"/>
      <c r="C443" s="56"/>
      <c r="D443" s="55"/>
      <c r="E443" s="39"/>
      <c r="F443" s="36"/>
      <c r="G443" s="36"/>
      <c r="H443" s="43" t="str">
        <f>IF(F443="SMS",IFERROR(VLOOKUP($G443,'Támogatások 2014'!$B:$F,2,FALSE),""),IF($F443="SMP",IFERROR(VLOOKUP($G443,'Támogatások 2014'!$B:$F,3,FALSE),""),""))</f>
        <v/>
      </c>
      <c r="I443" s="43" t="str">
        <f>IF(LEFT($F443,2)="ST",IFERROR(VLOOKUP($G443,'Támogatások 2014'!$B:$F,4,FALSE),""),"")</f>
        <v/>
      </c>
      <c r="J443" s="43" t="str">
        <f>IF(LEFT($F443,2)="ST",IFERROR(VLOOKUP($G443,'Támogatások 2014'!$B:$F,5,FALSE),""),"")</f>
        <v/>
      </c>
      <c r="K443" s="37"/>
      <c r="L443" s="37"/>
      <c r="M443" s="44" t="str">
        <f t="shared" si="42"/>
        <v/>
      </c>
      <c r="N443" s="50"/>
      <c r="O443" s="44" t="str">
        <f t="shared" si="43"/>
        <v/>
      </c>
      <c r="P443" s="51" t="str">
        <f t="shared" si="44"/>
        <v/>
      </c>
      <c r="Q443" s="44" t="str">
        <f t="shared" si="45"/>
        <v/>
      </c>
      <c r="R443" s="44">
        <f t="shared" si="46"/>
        <v>0</v>
      </c>
      <c r="S443" s="44">
        <f t="shared" si="47"/>
        <v>0</v>
      </c>
      <c r="T443" s="38"/>
      <c r="U443" s="36"/>
      <c r="V443" s="40"/>
      <c r="W443" s="41" t="str">
        <f t="array" ref="W443">IF(LEFT($F443,2)="ST",SUM(IF(($V443&gt;='Támogatások 2014'!$I$2:$I$7)*($V443&lt;='Támogatások 2014'!$J$2:$J$7),'Támogatások 2014'!$K$2:$K$7,0)),"")</f>
        <v/>
      </c>
      <c r="X443" s="41" t="str">
        <f t="shared" si="48"/>
        <v/>
      </c>
    </row>
    <row r="444" spans="1:24" ht="15.75" x14ac:dyDescent="0.25">
      <c r="A444" s="39"/>
      <c r="B444" s="39"/>
      <c r="C444" s="56"/>
      <c r="D444" s="55"/>
      <c r="E444" s="39"/>
      <c r="F444" s="36"/>
      <c r="G444" s="36"/>
      <c r="H444" s="43" t="str">
        <f>IF(F444="SMS",IFERROR(VLOOKUP($G444,'Támogatások 2014'!$B:$F,2,FALSE),""),IF($F444="SMP",IFERROR(VLOOKUP($G444,'Támogatások 2014'!$B:$F,3,FALSE),""),""))</f>
        <v/>
      </c>
      <c r="I444" s="43" t="str">
        <f>IF(LEFT($F444,2)="ST",IFERROR(VLOOKUP($G444,'Támogatások 2014'!$B:$F,4,FALSE),""),"")</f>
        <v/>
      </c>
      <c r="J444" s="43" t="str">
        <f>IF(LEFT($F444,2)="ST",IFERROR(VLOOKUP($G444,'Támogatások 2014'!$B:$F,5,FALSE),""),"")</f>
        <v/>
      </c>
      <c r="K444" s="37"/>
      <c r="L444" s="37"/>
      <c r="M444" s="44" t="str">
        <f t="shared" si="42"/>
        <v/>
      </c>
      <c r="N444" s="50"/>
      <c r="O444" s="44" t="str">
        <f t="shared" si="43"/>
        <v/>
      </c>
      <c r="P444" s="51" t="str">
        <f t="shared" si="44"/>
        <v/>
      </c>
      <c r="Q444" s="44" t="str">
        <f t="shared" si="45"/>
        <v/>
      </c>
      <c r="R444" s="44">
        <f t="shared" si="46"/>
        <v>0</v>
      </c>
      <c r="S444" s="44">
        <f t="shared" si="47"/>
        <v>0</v>
      </c>
      <c r="T444" s="38"/>
      <c r="U444" s="36"/>
      <c r="V444" s="40"/>
      <c r="W444" s="41" t="str">
        <f t="array" ref="W444">IF(LEFT($F444,2)="ST",SUM(IF(($V444&gt;='Támogatások 2014'!$I$2:$I$7)*($V444&lt;='Támogatások 2014'!$J$2:$J$7),'Támogatások 2014'!$K$2:$K$7,0)),"")</f>
        <v/>
      </c>
      <c r="X444" s="41" t="str">
        <f t="shared" si="48"/>
        <v/>
      </c>
    </row>
    <row r="445" spans="1:24" ht="15.75" x14ac:dyDescent="0.25">
      <c r="A445" s="39"/>
      <c r="B445" s="39"/>
      <c r="C445" s="56"/>
      <c r="D445" s="55"/>
      <c r="E445" s="39"/>
      <c r="F445" s="36"/>
      <c r="G445" s="36"/>
      <c r="H445" s="43" t="str">
        <f>IF(F445="SMS",IFERROR(VLOOKUP($G445,'Támogatások 2014'!$B:$F,2,FALSE),""),IF($F445="SMP",IFERROR(VLOOKUP($G445,'Támogatások 2014'!$B:$F,3,FALSE),""),""))</f>
        <v/>
      </c>
      <c r="I445" s="43" t="str">
        <f>IF(LEFT($F445,2)="ST",IFERROR(VLOOKUP($G445,'Támogatások 2014'!$B:$F,4,FALSE),""),"")</f>
        <v/>
      </c>
      <c r="J445" s="43" t="str">
        <f>IF(LEFT($F445,2)="ST",IFERROR(VLOOKUP($G445,'Támogatások 2014'!$B:$F,5,FALSE),""),"")</f>
        <v/>
      </c>
      <c r="K445" s="37"/>
      <c r="L445" s="37"/>
      <c r="M445" s="44" t="str">
        <f t="shared" si="42"/>
        <v/>
      </c>
      <c r="N445" s="50"/>
      <c r="O445" s="44" t="str">
        <f t="shared" si="43"/>
        <v/>
      </c>
      <c r="P445" s="51" t="str">
        <f t="shared" si="44"/>
        <v/>
      </c>
      <c r="Q445" s="44" t="str">
        <f t="shared" si="45"/>
        <v/>
      </c>
      <c r="R445" s="44">
        <f t="shared" si="46"/>
        <v>0</v>
      </c>
      <c r="S445" s="44">
        <f t="shared" si="47"/>
        <v>0</v>
      </c>
      <c r="T445" s="38"/>
      <c r="U445" s="36"/>
      <c r="V445" s="40"/>
      <c r="W445" s="41" t="str">
        <f t="array" ref="W445">IF(LEFT($F445,2)="ST",SUM(IF(($V445&gt;='Támogatások 2014'!$I$2:$I$7)*($V445&lt;='Támogatások 2014'!$J$2:$J$7),'Támogatások 2014'!$K$2:$K$7,0)),"")</f>
        <v/>
      </c>
      <c r="X445" s="41" t="str">
        <f t="shared" si="48"/>
        <v/>
      </c>
    </row>
    <row r="446" spans="1:24" ht="15.75" x14ac:dyDescent="0.25">
      <c r="A446" s="39"/>
      <c r="B446" s="39"/>
      <c r="C446" s="56"/>
      <c r="D446" s="55"/>
      <c r="E446" s="39"/>
      <c r="F446" s="36"/>
      <c r="G446" s="36"/>
      <c r="H446" s="43" t="str">
        <f>IF(F446="SMS",IFERROR(VLOOKUP($G446,'Támogatások 2014'!$B:$F,2,FALSE),""),IF($F446="SMP",IFERROR(VLOOKUP($G446,'Támogatások 2014'!$B:$F,3,FALSE),""),""))</f>
        <v/>
      </c>
      <c r="I446" s="43" t="str">
        <f>IF(LEFT($F446,2)="ST",IFERROR(VLOOKUP($G446,'Támogatások 2014'!$B:$F,4,FALSE),""),"")</f>
        <v/>
      </c>
      <c r="J446" s="43" t="str">
        <f>IF(LEFT($F446,2)="ST",IFERROR(VLOOKUP($G446,'Támogatások 2014'!$B:$F,5,FALSE),""),"")</f>
        <v/>
      </c>
      <c r="K446" s="37"/>
      <c r="L446" s="37"/>
      <c r="M446" s="44" t="str">
        <f t="shared" si="42"/>
        <v/>
      </c>
      <c r="N446" s="50"/>
      <c r="O446" s="44" t="str">
        <f t="shared" si="43"/>
        <v/>
      </c>
      <c r="P446" s="51" t="str">
        <f t="shared" si="44"/>
        <v/>
      </c>
      <c r="Q446" s="44" t="str">
        <f t="shared" si="45"/>
        <v/>
      </c>
      <c r="R446" s="44">
        <f t="shared" si="46"/>
        <v>0</v>
      </c>
      <c r="S446" s="44">
        <f t="shared" si="47"/>
        <v>0</v>
      </c>
      <c r="T446" s="38"/>
      <c r="U446" s="36"/>
      <c r="V446" s="40"/>
      <c r="W446" s="41" t="str">
        <f t="array" ref="W446">IF(LEFT($F446,2)="ST",SUM(IF(($V446&gt;='Támogatások 2014'!$I$2:$I$7)*($V446&lt;='Támogatások 2014'!$J$2:$J$7),'Támogatások 2014'!$K$2:$K$7,0)),"")</f>
        <v/>
      </c>
      <c r="X446" s="41" t="str">
        <f t="shared" si="48"/>
        <v/>
      </c>
    </row>
    <row r="447" spans="1:24" ht="15.75" x14ac:dyDescent="0.25">
      <c r="A447" s="39"/>
      <c r="B447" s="39"/>
      <c r="C447" s="56"/>
      <c r="D447" s="55"/>
      <c r="E447" s="39"/>
      <c r="F447" s="36"/>
      <c r="G447" s="36"/>
      <c r="H447" s="43" t="str">
        <f>IF(F447="SMS",IFERROR(VLOOKUP($G447,'Támogatások 2014'!$B:$F,2,FALSE),""),IF($F447="SMP",IFERROR(VLOOKUP($G447,'Támogatások 2014'!$B:$F,3,FALSE),""),""))</f>
        <v/>
      </c>
      <c r="I447" s="43" t="str">
        <f>IF(LEFT($F447,2)="ST",IFERROR(VLOOKUP($G447,'Támogatások 2014'!$B:$F,4,FALSE),""),"")</f>
        <v/>
      </c>
      <c r="J447" s="43" t="str">
        <f>IF(LEFT($F447,2)="ST",IFERROR(VLOOKUP($G447,'Támogatások 2014'!$B:$F,5,FALSE),""),"")</f>
        <v/>
      </c>
      <c r="K447" s="37"/>
      <c r="L447" s="37"/>
      <c r="M447" s="44" t="str">
        <f t="shared" si="42"/>
        <v/>
      </c>
      <c r="N447" s="50"/>
      <c r="O447" s="44" t="str">
        <f t="shared" si="43"/>
        <v/>
      </c>
      <c r="P447" s="51" t="str">
        <f t="shared" si="44"/>
        <v/>
      </c>
      <c r="Q447" s="44" t="str">
        <f t="shared" si="45"/>
        <v/>
      </c>
      <c r="R447" s="44">
        <f t="shared" si="46"/>
        <v>0</v>
      </c>
      <c r="S447" s="44">
        <f t="shared" si="47"/>
        <v>0</v>
      </c>
      <c r="T447" s="38"/>
      <c r="U447" s="36"/>
      <c r="V447" s="40"/>
      <c r="W447" s="41" t="str">
        <f t="array" ref="W447">IF(LEFT($F447,2)="ST",SUM(IF(($V447&gt;='Támogatások 2014'!$I$2:$I$7)*($V447&lt;='Támogatások 2014'!$J$2:$J$7),'Támogatások 2014'!$K$2:$K$7,0)),"")</f>
        <v/>
      </c>
      <c r="X447" s="41" t="str">
        <f t="shared" si="48"/>
        <v/>
      </c>
    </row>
    <row r="448" spans="1:24" ht="15.75" x14ac:dyDescent="0.25">
      <c r="A448" s="39"/>
      <c r="B448" s="39"/>
      <c r="C448" s="56"/>
      <c r="D448" s="55"/>
      <c r="E448" s="39"/>
      <c r="F448" s="36"/>
      <c r="G448" s="36"/>
      <c r="H448" s="43" t="str">
        <f>IF(F448="SMS",IFERROR(VLOOKUP($G448,'Támogatások 2014'!$B:$F,2,FALSE),""),IF($F448="SMP",IFERROR(VLOOKUP($G448,'Támogatások 2014'!$B:$F,3,FALSE),""),""))</f>
        <v/>
      </c>
      <c r="I448" s="43" t="str">
        <f>IF(LEFT($F448,2)="ST",IFERROR(VLOOKUP($G448,'Támogatások 2014'!$B:$F,4,FALSE),""),"")</f>
        <v/>
      </c>
      <c r="J448" s="43" t="str">
        <f>IF(LEFT($F448,2)="ST",IFERROR(VLOOKUP($G448,'Támogatások 2014'!$B:$F,5,FALSE),""),"")</f>
        <v/>
      </c>
      <c r="K448" s="37"/>
      <c r="L448" s="37"/>
      <c r="M448" s="44" t="str">
        <f t="shared" si="42"/>
        <v/>
      </c>
      <c r="N448" s="50"/>
      <c r="O448" s="44" t="str">
        <f t="shared" si="43"/>
        <v/>
      </c>
      <c r="P448" s="51" t="str">
        <f t="shared" si="44"/>
        <v/>
      </c>
      <c r="Q448" s="44" t="str">
        <f t="shared" si="45"/>
        <v/>
      </c>
      <c r="R448" s="44">
        <f t="shared" si="46"/>
        <v>0</v>
      </c>
      <c r="S448" s="44">
        <f t="shared" si="47"/>
        <v>0</v>
      </c>
      <c r="T448" s="38"/>
      <c r="U448" s="36"/>
      <c r="V448" s="40"/>
      <c r="W448" s="41" t="str">
        <f t="array" ref="W448">IF(LEFT($F448,2)="ST",SUM(IF(($V448&gt;='Támogatások 2014'!$I$2:$I$7)*($V448&lt;='Támogatások 2014'!$J$2:$J$7),'Támogatások 2014'!$K$2:$K$7,0)),"")</f>
        <v/>
      </c>
      <c r="X448" s="41" t="str">
        <f t="shared" si="48"/>
        <v/>
      </c>
    </row>
    <row r="449" spans="1:24" ht="15.75" x14ac:dyDescent="0.25">
      <c r="A449" s="39"/>
      <c r="B449" s="39"/>
      <c r="C449" s="56"/>
      <c r="D449" s="55"/>
      <c r="E449" s="39"/>
      <c r="F449" s="36"/>
      <c r="G449" s="36"/>
      <c r="H449" s="43" t="str">
        <f>IF(F449="SMS",IFERROR(VLOOKUP($G449,'Támogatások 2014'!$B:$F,2,FALSE),""),IF($F449="SMP",IFERROR(VLOOKUP($G449,'Támogatások 2014'!$B:$F,3,FALSE),""),""))</f>
        <v/>
      </c>
      <c r="I449" s="43" t="str">
        <f>IF(LEFT($F449,2)="ST",IFERROR(VLOOKUP($G449,'Támogatások 2014'!$B:$F,4,FALSE),""),"")</f>
        <v/>
      </c>
      <c r="J449" s="43" t="str">
        <f>IF(LEFT($F449,2)="ST",IFERROR(VLOOKUP($G449,'Támogatások 2014'!$B:$F,5,FALSE),""),"")</f>
        <v/>
      </c>
      <c r="K449" s="37"/>
      <c r="L449" s="37"/>
      <c r="M449" s="44" t="str">
        <f t="shared" si="42"/>
        <v/>
      </c>
      <c r="N449" s="50"/>
      <c r="O449" s="44" t="str">
        <f t="shared" si="43"/>
        <v/>
      </c>
      <c r="P449" s="51" t="str">
        <f t="shared" si="44"/>
        <v/>
      </c>
      <c r="Q449" s="44" t="str">
        <f t="shared" si="45"/>
        <v/>
      </c>
      <c r="R449" s="44">
        <f t="shared" si="46"/>
        <v>0</v>
      </c>
      <c r="S449" s="44">
        <f t="shared" si="47"/>
        <v>0</v>
      </c>
      <c r="T449" s="38"/>
      <c r="U449" s="36"/>
      <c r="V449" s="40"/>
      <c r="W449" s="41" t="str">
        <f t="array" ref="W449">IF(LEFT($F449,2)="ST",SUM(IF(($V449&gt;='Támogatások 2014'!$I$2:$I$7)*($V449&lt;='Támogatások 2014'!$J$2:$J$7),'Támogatások 2014'!$K$2:$K$7,0)),"")</f>
        <v/>
      </c>
      <c r="X449" s="41" t="str">
        <f t="shared" si="48"/>
        <v/>
      </c>
    </row>
    <row r="450" spans="1:24" ht="15.75" x14ac:dyDescent="0.25">
      <c r="A450" s="39"/>
      <c r="B450" s="39"/>
      <c r="C450" s="56"/>
      <c r="D450" s="55"/>
      <c r="E450" s="39"/>
      <c r="F450" s="36"/>
      <c r="G450" s="36"/>
      <c r="H450" s="43" t="str">
        <f>IF(F450="SMS",IFERROR(VLOOKUP($G450,'Támogatások 2014'!$B:$F,2,FALSE),""),IF($F450="SMP",IFERROR(VLOOKUP($G450,'Támogatások 2014'!$B:$F,3,FALSE),""),""))</f>
        <v/>
      </c>
      <c r="I450" s="43" t="str">
        <f>IF(LEFT($F450,2)="ST",IFERROR(VLOOKUP($G450,'Támogatások 2014'!$B:$F,4,FALSE),""),"")</f>
        <v/>
      </c>
      <c r="J450" s="43" t="str">
        <f>IF(LEFT($F450,2)="ST",IFERROR(VLOOKUP($G450,'Támogatások 2014'!$B:$F,5,FALSE),""),"")</f>
        <v/>
      </c>
      <c r="K450" s="37"/>
      <c r="L450" s="37"/>
      <c r="M450" s="44" t="str">
        <f t="shared" si="42"/>
        <v/>
      </c>
      <c r="N450" s="50"/>
      <c r="O450" s="44" t="str">
        <f t="shared" si="43"/>
        <v/>
      </c>
      <c r="P450" s="51" t="str">
        <f t="shared" si="44"/>
        <v/>
      </c>
      <c r="Q450" s="44" t="str">
        <f t="shared" si="45"/>
        <v/>
      </c>
      <c r="R450" s="44">
        <f t="shared" si="46"/>
        <v>0</v>
      </c>
      <c r="S450" s="44">
        <f t="shared" si="47"/>
        <v>0</v>
      </c>
      <c r="T450" s="38"/>
      <c r="U450" s="36"/>
      <c r="V450" s="40"/>
      <c r="W450" s="41" t="str">
        <f t="array" ref="W450">IF(LEFT($F450,2)="ST",SUM(IF(($V450&gt;='Támogatások 2014'!$I$2:$I$7)*($V450&lt;='Támogatások 2014'!$J$2:$J$7),'Támogatások 2014'!$K$2:$K$7,0)),"")</f>
        <v/>
      </c>
      <c r="X450" s="41" t="str">
        <f t="shared" si="48"/>
        <v/>
      </c>
    </row>
    <row r="451" spans="1:24" ht="15.75" x14ac:dyDescent="0.25">
      <c r="A451" s="39"/>
      <c r="B451" s="39"/>
      <c r="C451" s="56"/>
      <c r="D451" s="55"/>
      <c r="E451" s="39"/>
      <c r="F451" s="36"/>
      <c r="G451" s="36"/>
      <c r="H451" s="43" t="str">
        <f>IF(F451="SMS",IFERROR(VLOOKUP($G451,'Támogatások 2014'!$B:$F,2,FALSE),""),IF($F451="SMP",IFERROR(VLOOKUP($G451,'Támogatások 2014'!$B:$F,3,FALSE),""),""))</f>
        <v/>
      </c>
      <c r="I451" s="43" t="str">
        <f>IF(LEFT($F451,2)="ST",IFERROR(VLOOKUP($G451,'Támogatások 2014'!$B:$F,4,FALSE),""),"")</f>
        <v/>
      </c>
      <c r="J451" s="43" t="str">
        <f>IF(LEFT($F451,2)="ST",IFERROR(VLOOKUP($G451,'Támogatások 2014'!$B:$F,5,FALSE),""),"")</f>
        <v/>
      </c>
      <c r="K451" s="37"/>
      <c r="L451" s="37"/>
      <c r="M451" s="44" t="str">
        <f t="shared" si="42"/>
        <v/>
      </c>
      <c r="N451" s="50"/>
      <c r="O451" s="44" t="str">
        <f t="shared" si="43"/>
        <v/>
      </c>
      <c r="P451" s="51" t="str">
        <f t="shared" si="44"/>
        <v/>
      </c>
      <c r="Q451" s="44" t="str">
        <f t="shared" si="45"/>
        <v/>
      </c>
      <c r="R451" s="44">
        <f t="shared" si="46"/>
        <v>0</v>
      </c>
      <c r="S451" s="44">
        <f t="shared" si="47"/>
        <v>0</v>
      </c>
      <c r="T451" s="38"/>
      <c r="U451" s="36"/>
      <c r="V451" s="40"/>
      <c r="W451" s="41" t="str">
        <f t="array" ref="W451">IF(LEFT($F451,2)="ST",SUM(IF(($V451&gt;='Támogatások 2014'!$I$2:$I$7)*($V451&lt;='Támogatások 2014'!$J$2:$J$7),'Támogatások 2014'!$K$2:$K$7,0)),"")</f>
        <v/>
      </c>
      <c r="X451" s="41" t="str">
        <f t="shared" si="48"/>
        <v/>
      </c>
    </row>
    <row r="452" spans="1:24" ht="15.75" x14ac:dyDescent="0.25">
      <c r="A452" s="39"/>
      <c r="B452" s="39"/>
      <c r="C452" s="56"/>
      <c r="D452" s="55"/>
      <c r="E452" s="39"/>
      <c r="F452" s="36"/>
      <c r="G452" s="36"/>
      <c r="H452" s="43" t="str">
        <f>IF(F452="SMS",IFERROR(VLOOKUP($G452,'Támogatások 2014'!$B:$F,2,FALSE),""),IF($F452="SMP",IFERROR(VLOOKUP($G452,'Támogatások 2014'!$B:$F,3,FALSE),""),""))</f>
        <v/>
      </c>
      <c r="I452" s="43" t="str">
        <f>IF(LEFT($F452,2)="ST",IFERROR(VLOOKUP($G452,'Támogatások 2014'!$B:$F,4,FALSE),""),"")</f>
        <v/>
      </c>
      <c r="J452" s="43" t="str">
        <f>IF(LEFT($F452,2)="ST",IFERROR(VLOOKUP($G452,'Támogatások 2014'!$B:$F,5,FALSE),""),"")</f>
        <v/>
      </c>
      <c r="K452" s="37"/>
      <c r="L452" s="37"/>
      <c r="M452" s="44" t="str">
        <f t="shared" ref="M452:M500" si="49">IFERROR(
IF( (LEFT($F452,2)="SM")*($K452&gt;DATE("2014","05","31")) * ($L452&gt;DATE("2014","07","30")),
(YEAR($L452)-YEAR($K452))* 360 + (MONTH($L452)-MONTH($K452)) * 30 + ( IF( DAY($L452)=31,30,DAY($L452)) - IF( DAY($K452)=31,30,DAY($K452)) ) + 1,
IF( (LEFT($F452,2)="ST")*($K452&gt;DATE("2014","05","31")) * ($L452&gt;DATE("2014","06","02")),L452-K452+1,"")
),"")</f>
        <v/>
      </c>
      <c r="N452" s="50"/>
      <c r="O452" s="44" t="str">
        <f t="shared" ref="O452:O500" si="50">IFERROR($M452-$N452,"")</f>
        <v/>
      </c>
      <c r="P452" s="51" t="str">
        <f t="shared" ref="P452:P500" si="51">IF(LEFT($F452,2)="SM",ROUNDDOWN($O452/30,0),"")</f>
        <v/>
      </c>
      <c r="Q452" s="44" t="str">
        <f t="shared" ref="Q452:Q500" si="52">IF(LEFT($F452,2)="SM",$O452-$P452*30,"")</f>
        <v/>
      </c>
      <c r="R452" s="44">
        <f t="shared" ref="R452:R500" si="53">IFERROR(IF(LEFT($F452,2)="ST",IF(($O452&gt;0)*($O452&lt;=14),$O452,14),0),"")</f>
        <v>0</v>
      </c>
      <c r="S452" s="44">
        <f t="shared" ref="S452:S500" si="54">IFERROR(IF(LEFT($F452,2)="ST",IF($O452&gt;14,$O452-14,0),0),"")</f>
        <v>0</v>
      </c>
      <c r="T452" s="38"/>
      <c r="U452" s="36"/>
      <c r="V452" s="40"/>
      <c r="W452" s="41" t="str">
        <f t="array" ref="W452">IF(LEFT($F452,2)="ST",SUM(IF(($V452&gt;='Támogatások 2014'!$I$2:$I$7)*($V452&lt;='Támogatások 2014'!$J$2:$J$7),'Támogatások 2014'!$K$2:$K$7,0)),"")</f>
        <v/>
      </c>
      <c r="X452" s="41" t="str">
        <f t="shared" ref="X452:X500" si="55">(IF(LEFT($F452,2)="SM",
ROUND($P452*($H452+IF(($F452="SMS")*($U452="IGEN"),1,0)*100)+$Q452*($H452+IF(($F452="SMS")*($U452="IGEN"),1,0)*100)/30,0)+$T452,
IF(LEFT($F452,2)="ST",$I452*$R452+$J452*$S452+$T452+$W452,"")))</f>
        <v/>
      </c>
    </row>
    <row r="453" spans="1:24" ht="15.75" x14ac:dyDescent="0.25">
      <c r="A453" s="39"/>
      <c r="B453" s="39"/>
      <c r="C453" s="56"/>
      <c r="D453" s="55"/>
      <c r="E453" s="39"/>
      <c r="F453" s="36"/>
      <c r="G453" s="36"/>
      <c r="H453" s="43" t="str">
        <f>IF(F453="SMS",IFERROR(VLOOKUP($G453,'Támogatások 2014'!$B:$F,2,FALSE),""),IF($F453="SMP",IFERROR(VLOOKUP($G453,'Támogatások 2014'!$B:$F,3,FALSE),""),""))</f>
        <v/>
      </c>
      <c r="I453" s="43" t="str">
        <f>IF(LEFT($F453,2)="ST",IFERROR(VLOOKUP($G453,'Támogatások 2014'!$B:$F,4,FALSE),""),"")</f>
        <v/>
      </c>
      <c r="J453" s="43" t="str">
        <f>IF(LEFT($F453,2)="ST",IFERROR(VLOOKUP($G453,'Támogatások 2014'!$B:$F,5,FALSE),""),"")</f>
        <v/>
      </c>
      <c r="K453" s="37"/>
      <c r="L453" s="37"/>
      <c r="M453" s="44" t="str">
        <f t="shared" si="49"/>
        <v/>
      </c>
      <c r="N453" s="50"/>
      <c r="O453" s="44" t="str">
        <f t="shared" si="50"/>
        <v/>
      </c>
      <c r="P453" s="51" t="str">
        <f t="shared" si="51"/>
        <v/>
      </c>
      <c r="Q453" s="44" t="str">
        <f t="shared" si="52"/>
        <v/>
      </c>
      <c r="R453" s="44">
        <f t="shared" si="53"/>
        <v>0</v>
      </c>
      <c r="S453" s="44">
        <f t="shared" si="54"/>
        <v>0</v>
      </c>
      <c r="T453" s="38"/>
      <c r="U453" s="36"/>
      <c r="V453" s="40"/>
      <c r="W453" s="41" t="str">
        <f t="array" ref="W453">IF(LEFT($F453,2)="ST",SUM(IF(($V453&gt;='Támogatások 2014'!$I$2:$I$7)*($V453&lt;='Támogatások 2014'!$J$2:$J$7),'Támogatások 2014'!$K$2:$K$7,0)),"")</f>
        <v/>
      </c>
      <c r="X453" s="41" t="str">
        <f t="shared" si="55"/>
        <v/>
      </c>
    </row>
    <row r="454" spans="1:24" ht="15.75" x14ac:dyDescent="0.25">
      <c r="A454" s="39"/>
      <c r="B454" s="39"/>
      <c r="C454" s="56"/>
      <c r="D454" s="55"/>
      <c r="E454" s="39"/>
      <c r="F454" s="36"/>
      <c r="G454" s="36"/>
      <c r="H454" s="43" t="str">
        <f>IF(F454="SMS",IFERROR(VLOOKUP($G454,'Támogatások 2014'!$B:$F,2,FALSE),""),IF($F454="SMP",IFERROR(VLOOKUP($G454,'Támogatások 2014'!$B:$F,3,FALSE),""),""))</f>
        <v/>
      </c>
      <c r="I454" s="43" t="str">
        <f>IF(LEFT($F454,2)="ST",IFERROR(VLOOKUP($G454,'Támogatások 2014'!$B:$F,4,FALSE),""),"")</f>
        <v/>
      </c>
      <c r="J454" s="43" t="str">
        <f>IF(LEFT($F454,2)="ST",IFERROR(VLOOKUP($G454,'Támogatások 2014'!$B:$F,5,FALSE),""),"")</f>
        <v/>
      </c>
      <c r="K454" s="37"/>
      <c r="L454" s="37"/>
      <c r="M454" s="44" t="str">
        <f t="shared" si="49"/>
        <v/>
      </c>
      <c r="N454" s="50"/>
      <c r="O454" s="44" t="str">
        <f t="shared" si="50"/>
        <v/>
      </c>
      <c r="P454" s="51" t="str">
        <f t="shared" si="51"/>
        <v/>
      </c>
      <c r="Q454" s="44" t="str">
        <f t="shared" si="52"/>
        <v/>
      </c>
      <c r="R454" s="44">
        <f t="shared" si="53"/>
        <v>0</v>
      </c>
      <c r="S454" s="44">
        <f t="shared" si="54"/>
        <v>0</v>
      </c>
      <c r="T454" s="38"/>
      <c r="U454" s="36"/>
      <c r="V454" s="40"/>
      <c r="W454" s="41" t="str">
        <f t="array" ref="W454">IF(LEFT($F454,2)="ST",SUM(IF(($V454&gt;='Támogatások 2014'!$I$2:$I$7)*($V454&lt;='Támogatások 2014'!$J$2:$J$7),'Támogatások 2014'!$K$2:$K$7,0)),"")</f>
        <v/>
      </c>
      <c r="X454" s="41" t="str">
        <f t="shared" si="55"/>
        <v/>
      </c>
    </row>
    <row r="455" spans="1:24" ht="15.75" x14ac:dyDescent="0.25">
      <c r="A455" s="39"/>
      <c r="B455" s="39"/>
      <c r="C455" s="56"/>
      <c r="D455" s="55"/>
      <c r="E455" s="39"/>
      <c r="F455" s="36"/>
      <c r="G455" s="36"/>
      <c r="H455" s="43" t="str">
        <f>IF(F455="SMS",IFERROR(VLOOKUP($G455,'Támogatások 2014'!$B:$F,2,FALSE),""),IF($F455="SMP",IFERROR(VLOOKUP($G455,'Támogatások 2014'!$B:$F,3,FALSE),""),""))</f>
        <v/>
      </c>
      <c r="I455" s="43" t="str">
        <f>IF(LEFT($F455,2)="ST",IFERROR(VLOOKUP($G455,'Támogatások 2014'!$B:$F,4,FALSE),""),"")</f>
        <v/>
      </c>
      <c r="J455" s="43" t="str">
        <f>IF(LEFT($F455,2)="ST",IFERROR(VLOOKUP($G455,'Támogatások 2014'!$B:$F,5,FALSE),""),"")</f>
        <v/>
      </c>
      <c r="K455" s="37"/>
      <c r="L455" s="37"/>
      <c r="M455" s="44" t="str">
        <f t="shared" si="49"/>
        <v/>
      </c>
      <c r="N455" s="50"/>
      <c r="O455" s="44" t="str">
        <f t="shared" si="50"/>
        <v/>
      </c>
      <c r="P455" s="51" t="str">
        <f t="shared" si="51"/>
        <v/>
      </c>
      <c r="Q455" s="44" t="str">
        <f t="shared" si="52"/>
        <v/>
      </c>
      <c r="R455" s="44">
        <f t="shared" si="53"/>
        <v>0</v>
      </c>
      <c r="S455" s="44">
        <f t="shared" si="54"/>
        <v>0</v>
      </c>
      <c r="T455" s="38"/>
      <c r="U455" s="36"/>
      <c r="V455" s="40"/>
      <c r="W455" s="41" t="str">
        <f t="array" ref="W455">IF(LEFT($F455,2)="ST",SUM(IF(($V455&gt;='Támogatások 2014'!$I$2:$I$7)*($V455&lt;='Támogatások 2014'!$J$2:$J$7),'Támogatások 2014'!$K$2:$K$7,0)),"")</f>
        <v/>
      </c>
      <c r="X455" s="41" t="str">
        <f t="shared" si="55"/>
        <v/>
      </c>
    </row>
    <row r="456" spans="1:24" ht="15.75" x14ac:dyDescent="0.25">
      <c r="A456" s="39"/>
      <c r="B456" s="39"/>
      <c r="C456" s="56"/>
      <c r="D456" s="55"/>
      <c r="E456" s="39"/>
      <c r="F456" s="36"/>
      <c r="G456" s="36"/>
      <c r="H456" s="43" t="str">
        <f>IF(F456="SMS",IFERROR(VLOOKUP($G456,'Támogatások 2014'!$B:$F,2,FALSE),""),IF($F456="SMP",IFERROR(VLOOKUP($G456,'Támogatások 2014'!$B:$F,3,FALSE),""),""))</f>
        <v/>
      </c>
      <c r="I456" s="43" t="str">
        <f>IF(LEFT($F456,2)="ST",IFERROR(VLOOKUP($G456,'Támogatások 2014'!$B:$F,4,FALSE),""),"")</f>
        <v/>
      </c>
      <c r="J456" s="43" t="str">
        <f>IF(LEFT($F456,2)="ST",IFERROR(VLOOKUP($G456,'Támogatások 2014'!$B:$F,5,FALSE),""),"")</f>
        <v/>
      </c>
      <c r="K456" s="37"/>
      <c r="L456" s="37"/>
      <c r="M456" s="44" t="str">
        <f t="shared" si="49"/>
        <v/>
      </c>
      <c r="N456" s="50"/>
      <c r="O456" s="44" t="str">
        <f t="shared" si="50"/>
        <v/>
      </c>
      <c r="P456" s="51" t="str">
        <f t="shared" si="51"/>
        <v/>
      </c>
      <c r="Q456" s="44" t="str">
        <f t="shared" si="52"/>
        <v/>
      </c>
      <c r="R456" s="44">
        <f t="shared" si="53"/>
        <v>0</v>
      </c>
      <c r="S456" s="44">
        <f t="shared" si="54"/>
        <v>0</v>
      </c>
      <c r="T456" s="38"/>
      <c r="U456" s="36"/>
      <c r="V456" s="40"/>
      <c r="W456" s="41" t="str">
        <f t="array" ref="W456">IF(LEFT($F456,2)="ST",SUM(IF(($V456&gt;='Támogatások 2014'!$I$2:$I$7)*($V456&lt;='Támogatások 2014'!$J$2:$J$7),'Támogatások 2014'!$K$2:$K$7,0)),"")</f>
        <v/>
      </c>
      <c r="X456" s="41" t="str">
        <f t="shared" si="55"/>
        <v/>
      </c>
    </row>
    <row r="457" spans="1:24" ht="15.75" x14ac:dyDescent="0.25">
      <c r="A457" s="39"/>
      <c r="B457" s="39"/>
      <c r="C457" s="56"/>
      <c r="D457" s="55"/>
      <c r="E457" s="39"/>
      <c r="F457" s="36"/>
      <c r="G457" s="36"/>
      <c r="H457" s="43" t="str">
        <f>IF(F457="SMS",IFERROR(VLOOKUP($G457,'Támogatások 2014'!$B:$F,2,FALSE),""),IF($F457="SMP",IFERROR(VLOOKUP($G457,'Támogatások 2014'!$B:$F,3,FALSE),""),""))</f>
        <v/>
      </c>
      <c r="I457" s="43" t="str">
        <f>IF(LEFT($F457,2)="ST",IFERROR(VLOOKUP($G457,'Támogatások 2014'!$B:$F,4,FALSE),""),"")</f>
        <v/>
      </c>
      <c r="J457" s="43" t="str">
        <f>IF(LEFT($F457,2)="ST",IFERROR(VLOOKUP($G457,'Támogatások 2014'!$B:$F,5,FALSE),""),"")</f>
        <v/>
      </c>
      <c r="K457" s="37"/>
      <c r="L457" s="37"/>
      <c r="M457" s="44" t="str">
        <f t="shared" si="49"/>
        <v/>
      </c>
      <c r="N457" s="50"/>
      <c r="O457" s="44" t="str">
        <f t="shared" si="50"/>
        <v/>
      </c>
      <c r="P457" s="51" t="str">
        <f t="shared" si="51"/>
        <v/>
      </c>
      <c r="Q457" s="44" t="str">
        <f t="shared" si="52"/>
        <v/>
      </c>
      <c r="R457" s="44">
        <f t="shared" si="53"/>
        <v>0</v>
      </c>
      <c r="S457" s="44">
        <f t="shared" si="54"/>
        <v>0</v>
      </c>
      <c r="T457" s="38"/>
      <c r="U457" s="36"/>
      <c r="V457" s="40"/>
      <c r="W457" s="41" t="str">
        <f t="array" ref="W457">IF(LEFT($F457,2)="ST",SUM(IF(($V457&gt;='Támogatások 2014'!$I$2:$I$7)*($V457&lt;='Támogatások 2014'!$J$2:$J$7),'Támogatások 2014'!$K$2:$K$7,0)),"")</f>
        <v/>
      </c>
      <c r="X457" s="41" t="str">
        <f t="shared" si="55"/>
        <v/>
      </c>
    </row>
    <row r="458" spans="1:24" ht="15.75" x14ac:dyDescent="0.25">
      <c r="A458" s="39"/>
      <c r="B458" s="39"/>
      <c r="C458" s="56"/>
      <c r="D458" s="55"/>
      <c r="E458" s="39"/>
      <c r="F458" s="36"/>
      <c r="G458" s="36"/>
      <c r="H458" s="43" t="str">
        <f>IF(F458="SMS",IFERROR(VLOOKUP($G458,'Támogatások 2014'!$B:$F,2,FALSE),""),IF($F458="SMP",IFERROR(VLOOKUP($G458,'Támogatások 2014'!$B:$F,3,FALSE),""),""))</f>
        <v/>
      </c>
      <c r="I458" s="43" t="str">
        <f>IF(LEFT($F458,2)="ST",IFERROR(VLOOKUP($G458,'Támogatások 2014'!$B:$F,4,FALSE),""),"")</f>
        <v/>
      </c>
      <c r="J458" s="43" t="str">
        <f>IF(LEFT($F458,2)="ST",IFERROR(VLOOKUP($G458,'Támogatások 2014'!$B:$F,5,FALSE),""),"")</f>
        <v/>
      </c>
      <c r="K458" s="37"/>
      <c r="L458" s="37"/>
      <c r="M458" s="44" t="str">
        <f t="shared" si="49"/>
        <v/>
      </c>
      <c r="N458" s="50"/>
      <c r="O458" s="44" t="str">
        <f t="shared" si="50"/>
        <v/>
      </c>
      <c r="P458" s="51" t="str">
        <f t="shared" si="51"/>
        <v/>
      </c>
      <c r="Q458" s="44" t="str">
        <f t="shared" si="52"/>
        <v/>
      </c>
      <c r="R458" s="44">
        <f t="shared" si="53"/>
        <v>0</v>
      </c>
      <c r="S458" s="44">
        <f t="shared" si="54"/>
        <v>0</v>
      </c>
      <c r="T458" s="38"/>
      <c r="U458" s="36"/>
      <c r="V458" s="40"/>
      <c r="W458" s="41" t="str">
        <f t="array" ref="W458">IF(LEFT($F458,2)="ST",SUM(IF(($V458&gt;='Támogatások 2014'!$I$2:$I$7)*($V458&lt;='Támogatások 2014'!$J$2:$J$7),'Támogatások 2014'!$K$2:$K$7,0)),"")</f>
        <v/>
      </c>
      <c r="X458" s="41" t="str">
        <f t="shared" si="55"/>
        <v/>
      </c>
    </row>
    <row r="459" spans="1:24" ht="15.75" x14ac:dyDescent="0.25">
      <c r="A459" s="39"/>
      <c r="B459" s="39"/>
      <c r="C459" s="56"/>
      <c r="D459" s="55"/>
      <c r="E459" s="39"/>
      <c r="F459" s="36"/>
      <c r="G459" s="36"/>
      <c r="H459" s="43" t="str">
        <f>IF(F459="SMS",IFERROR(VLOOKUP($G459,'Támogatások 2014'!$B:$F,2,FALSE),""),IF($F459="SMP",IFERROR(VLOOKUP($G459,'Támogatások 2014'!$B:$F,3,FALSE),""),""))</f>
        <v/>
      </c>
      <c r="I459" s="43" t="str">
        <f>IF(LEFT($F459,2)="ST",IFERROR(VLOOKUP($G459,'Támogatások 2014'!$B:$F,4,FALSE),""),"")</f>
        <v/>
      </c>
      <c r="J459" s="43" t="str">
        <f>IF(LEFT($F459,2)="ST",IFERROR(VLOOKUP($G459,'Támogatások 2014'!$B:$F,5,FALSE),""),"")</f>
        <v/>
      </c>
      <c r="K459" s="37"/>
      <c r="L459" s="37"/>
      <c r="M459" s="44" t="str">
        <f t="shared" si="49"/>
        <v/>
      </c>
      <c r="N459" s="50"/>
      <c r="O459" s="44" t="str">
        <f t="shared" si="50"/>
        <v/>
      </c>
      <c r="P459" s="51" t="str">
        <f t="shared" si="51"/>
        <v/>
      </c>
      <c r="Q459" s="44" t="str">
        <f t="shared" si="52"/>
        <v/>
      </c>
      <c r="R459" s="44">
        <f t="shared" si="53"/>
        <v>0</v>
      </c>
      <c r="S459" s="44">
        <f t="shared" si="54"/>
        <v>0</v>
      </c>
      <c r="T459" s="38"/>
      <c r="U459" s="36"/>
      <c r="V459" s="40"/>
      <c r="W459" s="41" t="str">
        <f t="array" ref="W459">IF(LEFT($F459,2)="ST",SUM(IF(($V459&gt;='Támogatások 2014'!$I$2:$I$7)*($V459&lt;='Támogatások 2014'!$J$2:$J$7),'Támogatások 2014'!$K$2:$K$7,0)),"")</f>
        <v/>
      </c>
      <c r="X459" s="41" t="str">
        <f t="shared" si="55"/>
        <v/>
      </c>
    </row>
    <row r="460" spans="1:24" ht="15.75" x14ac:dyDescent="0.25">
      <c r="A460" s="39"/>
      <c r="B460" s="39"/>
      <c r="C460" s="56"/>
      <c r="D460" s="55"/>
      <c r="E460" s="39"/>
      <c r="F460" s="36"/>
      <c r="G460" s="36"/>
      <c r="H460" s="43" t="str">
        <f>IF(F460="SMS",IFERROR(VLOOKUP($G460,'Támogatások 2014'!$B:$F,2,FALSE),""),IF($F460="SMP",IFERROR(VLOOKUP($G460,'Támogatások 2014'!$B:$F,3,FALSE),""),""))</f>
        <v/>
      </c>
      <c r="I460" s="43" t="str">
        <f>IF(LEFT($F460,2)="ST",IFERROR(VLOOKUP($G460,'Támogatások 2014'!$B:$F,4,FALSE),""),"")</f>
        <v/>
      </c>
      <c r="J460" s="43" t="str">
        <f>IF(LEFT($F460,2)="ST",IFERROR(VLOOKUP($G460,'Támogatások 2014'!$B:$F,5,FALSE),""),"")</f>
        <v/>
      </c>
      <c r="K460" s="37"/>
      <c r="L460" s="37"/>
      <c r="M460" s="44" t="str">
        <f t="shared" si="49"/>
        <v/>
      </c>
      <c r="N460" s="50"/>
      <c r="O460" s="44" t="str">
        <f t="shared" si="50"/>
        <v/>
      </c>
      <c r="P460" s="51" t="str">
        <f t="shared" si="51"/>
        <v/>
      </c>
      <c r="Q460" s="44" t="str">
        <f t="shared" si="52"/>
        <v/>
      </c>
      <c r="R460" s="44">
        <f t="shared" si="53"/>
        <v>0</v>
      </c>
      <c r="S460" s="44">
        <f t="shared" si="54"/>
        <v>0</v>
      </c>
      <c r="T460" s="38"/>
      <c r="U460" s="36"/>
      <c r="V460" s="40"/>
      <c r="W460" s="41" t="str">
        <f t="array" ref="W460">IF(LEFT($F460,2)="ST",SUM(IF(($V460&gt;='Támogatások 2014'!$I$2:$I$7)*($V460&lt;='Támogatások 2014'!$J$2:$J$7),'Támogatások 2014'!$K$2:$K$7,0)),"")</f>
        <v/>
      </c>
      <c r="X460" s="41" t="str">
        <f t="shared" si="55"/>
        <v/>
      </c>
    </row>
    <row r="461" spans="1:24" ht="15.75" x14ac:dyDescent="0.25">
      <c r="A461" s="39"/>
      <c r="B461" s="39"/>
      <c r="C461" s="56"/>
      <c r="D461" s="55"/>
      <c r="E461" s="39"/>
      <c r="F461" s="36"/>
      <c r="G461" s="36"/>
      <c r="H461" s="43" t="str">
        <f>IF(F461="SMS",IFERROR(VLOOKUP($G461,'Támogatások 2014'!$B:$F,2,FALSE),""),IF($F461="SMP",IFERROR(VLOOKUP($G461,'Támogatások 2014'!$B:$F,3,FALSE),""),""))</f>
        <v/>
      </c>
      <c r="I461" s="43" t="str">
        <f>IF(LEFT($F461,2)="ST",IFERROR(VLOOKUP($G461,'Támogatások 2014'!$B:$F,4,FALSE),""),"")</f>
        <v/>
      </c>
      <c r="J461" s="43" t="str">
        <f>IF(LEFT($F461,2)="ST",IFERROR(VLOOKUP($G461,'Támogatások 2014'!$B:$F,5,FALSE),""),"")</f>
        <v/>
      </c>
      <c r="K461" s="37"/>
      <c r="L461" s="37"/>
      <c r="M461" s="44" t="str">
        <f t="shared" si="49"/>
        <v/>
      </c>
      <c r="N461" s="50"/>
      <c r="O461" s="44" t="str">
        <f t="shared" si="50"/>
        <v/>
      </c>
      <c r="P461" s="51" t="str">
        <f t="shared" si="51"/>
        <v/>
      </c>
      <c r="Q461" s="44" t="str">
        <f t="shared" si="52"/>
        <v/>
      </c>
      <c r="R461" s="44">
        <f t="shared" si="53"/>
        <v>0</v>
      </c>
      <c r="S461" s="44">
        <f t="shared" si="54"/>
        <v>0</v>
      </c>
      <c r="T461" s="38"/>
      <c r="U461" s="36"/>
      <c r="V461" s="40"/>
      <c r="W461" s="41" t="str">
        <f t="array" ref="W461">IF(LEFT($F461,2)="ST",SUM(IF(($V461&gt;='Támogatások 2014'!$I$2:$I$7)*($V461&lt;='Támogatások 2014'!$J$2:$J$7),'Támogatások 2014'!$K$2:$K$7,0)),"")</f>
        <v/>
      </c>
      <c r="X461" s="41" t="str">
        <f t="shared" si="55"/>
        <v/>
      </c>
    </row>
    <row r="462" spans="1:24" ht="15.75" x14ac:dyDescent="0.25">
      <c r="A462" s="39"/>
      <c r="B462" s="39"/>
      <c r="C462" s="56"/>
      <c r="D462" s="55"/>
      <c r="E462" s="39"/>
      <c r="F462" s="36"/>
      <c r="G462" s="36"/>
      <c r="H462" s="43" t="str">
        <f>IF(F462="SMS",IFERROR(VLOOKUP($G462,'Támogatások 2014'!$B:$F,2,FALSE),""),IF($F462="SMP",IFERROR(VLOOKUP($G462,'Támogatások 2014'!$B:$F,3,FALSE),""),""))</f>
        <v/>
      </c>
      <c r="I462" s="43" t="str">
        <f>IF(LEFT($F462,2)="ST",IFERROR(VLOOKUP($G462,'Támogatások 2014'!$B:$F,4,FALSE),""),"")</f>
        <v/>
      </c>
      <c r="J462" s="43" t="str">
        <f>IF(LEFT($F462,2)="ST",IFERROR(VLOOKUP($G462,'Támogatások 2014'!$B:$F,5,FALSE),""),"")</f>
        <v/>
      </c>
      <c r="K462" s="37"/>
      <c r="L462" s="37"/>
      <c r="M462" s="44" t="str">
        <f t="shared" si="49"/>
        <v/>
      </c>
      <c r="N462" s="50"/>
      <c r="O462" s="44" t="str">
        <f t="shared" si="50"/>
        <v/>
      </c>
      <c r="P462" s="51" t="str">
        <f t="shared" si="51"/>
        <v/>
      </c>
      <c r="Q462" s="44" t="str">
        <f t="shared" si="52"/>
        <v/>
      </c>
      <c r="R462" s="44">
        <f t="shared" si="53"/>
        <v>0</v>
      </c>
      <c r="S462" s="44">
        <f t="shared" si="54"/>
        <v>0</v>
      </c>
      <c r="T462" s="38"/>
      <c r="U462" s="36"/>
      <c r="V462" s="40"/>
      <c r="W462" s="41" t="str">
        <f t="array" ref="W462">IF(LEFT($F462,2)="ST",SUM(IF(($V462&gt;='Támogatások 2014'!$I$2:$I$7)*($V462&lt;='Támogatások 2014'!$J$2:$J$7),'Támogatások 2014'!$K$2:$K$7,0)),"")</f>
        <v/>
      </c>
      <c r="X462" s="41" t="str">
        <f t="shared" si="55"/>
        <v/>
      </c>
    </row>
    <row r="463" spans="1:24" ht="15.75" x14ac:dyDescent="0.25">
      <c r="A463" s="39"/>
      <c r="B463" s="39"/>
      <c r="C463" s="56"/>
      <c r="D463" s="55"/>
      <c r="E463" s="39"/>
      <c r="F463" s="36"/>
      <c r="G463" s="36"/>
      <c r="H463" s="43" t="str">
        <f>IF(F463="SMS",IFERROR(VLOOKUP($G463,'Támogatások 2014'!$B:$F,2,FALSE),""),IF($F463="SMP",IFERROR(VLOOKUP($G463,'Támogatások 2014'!$B:$F,3,FALSE),""),""))</f>
        <v/>
      </c>
      <c r="I463" s="43" t="str">
        <f>IF(LEFT($F463,2)="ST",IFERROR(VLOOKUP($G463,'Támogatások 2014'!$B:$F,4,FALSE),""),"")</f>
        <v/>
      </c>
      <c r="J463" s="43" t="str">
        <f>IF(LEFT($F463,2)="ST",IFERROR(VLOOKUP($G463,'Támogatások 2014'!$B:$F,5,FALSE),""),"")</f>
        <v/>
      </c>
      <c r="K463" s="37"/>
      <c r="L463" s="37"/>
      <c r="M463" s="44" t="str">
        <f t="shared" si="49"/>
        <v/>
      </c>
      <c r="N463" s="50"/>
      <c r="O463" s="44" t="str">
        <f t="shared" si="50"/>
        <v/>
      </c>
      <c r="P463" s="51" t="str">
        <f t="shared" si="51"/>
        <v/>
      </c>
      <c r="Q463" s="44" t="str">
        <f t="shared" si="52"/>
        <v/>
      </c>
      <c r="R463" s="44">
        <f t="shared" si="53"/>
        <v>0</v>
      </c>
      <c r="S463" s="44">
        <f t="shared" si="54"/>
        <v>0</v>
      </c>
      <c r="T463" s="38"/>
      <c r="U463" s="36"/>
      <c r="V463" s="40"/>
      <c r="W463" s="41" t="str">
        <f t="array" ref="W463">IF(LEFT($F463,2)="ST",SUM(IF(($V463&gt;='Támogatások 2014'!$I$2:$I$7)*($V463&lt;='Támogatások 2014'!$J$2:$J$7),'Támogatások 2014'!$K$2:$K$7,0)),"")</f>
        <v/>
      </c>
      <c r="X463" s="41" t="str">
        <f t="shared" si="55"/>
        <v/>
      </c>
    </row>
    <row r="464" spans="1:24" ht="15.75" x14ac:dyDescent="0.25">
      <c r="A464" s="39"/>
      <c r="B464" s="39"/>
      <c r="C464" s="56"/>
      <c r="D464" s="55"/>
      <c r="E464" s="39"/>
      <c r="F464" s="36"/>
      <c r="G464" s="36"/>
      <c r="H464" s="43" t="str">
        <f>IF(F464="SMS",IFERROR(VLOOKUP($G464,'Támogatások 2014'!$B:$F,2,FALSE),""),IF($F464="SMP",IFERROR(VLOOKUP($G464,'Támogatások 2014'!$B:$F,3,FALSE),""),""))</f>
        <v/>
      </c>
      <c r="I464" s="43" t="str">
        <f>IF(LEFT($F464,2)="ST",IFERROR(VLOOKUP($G464,'Támogatások 2014'!$B:$F,4,FALSE),""),"")</f>
        <v/>
      </c>
      <c r="J464" s="43" t="str">
        <f>IF(LEFT($F464,2)="ST",IFERROR(VLOOKUP($G464,'Támogatások 2014'!$B:$F,5,FALSE),""),"")</f>
        <v/>
      </c>
      <c r="K464" s="37"/>
      <c r="L464" s="37"/>
      <c r="M464" s="44" t="str">
        <f t="shared" si="49"/>
        <v/>
      </c>
      <c r="N464" s="50"/>
      <c r="O464" s="44" t="str">
        <f t="shared" si="50"/>
        <v/>
      </c>
      <c r="P464" s="51" t="str">
        <f t="shared" si="51"/>
        <v/>
      </c>
      <c r="Q464" s="44" t="str">
        <f t="shared" si="52"/>
        <v/>
      </c>
      <c r="R464" s="44">
        <f t="shared" si="53"/>
        <v>0</v>
      </c>
      <c r="S464" s="44">
        <f t="shared" si="54"/>
        <v>0</v>
      </c>
      <c r="T464" s="38"/>
      <c r="U464" s="36"/>
      <c r="V464" s="40"/>
      <c r="W464" s="41" t="str">
        <f t="array" ref="W464">IF(LEFT($F464,2)="ST",SUM(IF(($V464&gt;='Támogatások 2014'!$I$2:$I$7)*($V464&lt;='Támogatások 2014'!$J$2:$J$7),'Támogatások 2014'!$K$2:$K$7,0)),"")</f>
        <v/>
      </c>
      <c r="X464" s="41" t="str">
        <f t="shared" si="55"/>
        <v/>
      </c>
    </row>
    <row r="465" spans="1:24" ht="15.75" x14ac:dyDescent="0.25">
      <c r="A465" s="39"/>
      <c r="B465" s="39"/>
      <c r="C465" s="56"/>
      <c r="D465" s="55"/>
      <c r="E465" s="39"/>
      <c r="F465" s="36"/>
      <c r="G465" s="36"/>
      <c r="H465" s="43" t="str">
        <f>IF(F465="SMS",IFERROR(VLOOKUP($G465,'Támogatások 2014'!$B:$F,2,FALSE),""),IF($F465="SMP",IFERROR(VLOOKUP($G465,'Támogatások 2014'!$B:$F,3,FALSE),""),""))</f>
        <v/>
      </c>
      <c r="I465" s="43" t="str">
        <f>IF(LEFT($F465,2)="ST",IFERROR(VLOOKUP($G465,'Támogatások 2014'!$B:$F,4,FALSE),""),"")</f>
        <v/>
      </c>
      <c r="J465" s="43" t="str">
        <f>IF(LEFT($F465,2)="ST",IFERROR(VLOOKUP($G465,'Támogatások 2014'!$B:$F,5,FALSE),""),"")</f>
        <v/>
      </c>
      <c r="K465" s="37"/>
      <c r="L465" s="37"/>
      <c r="M465" s="44" t="str">
        <f t="shared" si="49"/>
        <v/>
      </c>
      <c r="N465" s="50"/>
      <c r="O465" s="44" t="str">
        <f t="shared" si="50"/>
        <v/>
      </c>
      <c r="P465" s="51" t="str">
        <f t="shared" si="51"/>
        <v/>
      </c>
      <c r="Q465" s="44" t="str">
        <f t="shared" si="52"/>
        <v/>
      </c>
      <c r="R465" s="44">
        <f t="shared" si="53"/>
        <v>0</v>
      </c>
      <c r="S465" s="44">
        <f t="shared" si="54"/>
        <v>0</v>
      </c>
      <c r="T465" s="38"/>
      <c r="U465" s="36"/>
      <c r="V465" s="40"/>
      <c r="W465" s="41" t="str">
        <f t="array" ref="W465">IF(LEFT($F465,2)="ST",SUM(IF(($V465&gt;='Támogatások 2014'!$I$2:$I$7)*($V465&lt;='Támogatások 2014'!$J$2:$J$7),'Támogatások 2014'!$K$2:$K$7,0)),"")</f>
        <v/>
      </c>
      <c r="X465" s="41" t="str">
        <f t="shared" si="55"/>
        <v/>
      </c>
    </row>
    <row r="466" spans="1:24" ht="15.75" x14ac:dyDescent="0.25">
      <c r="A466" s="39"/>
      <c r="B466" s="39"/>
      <c r="C466" s="56"/>
      <c r="D466" s="55"/>
      <c r="E466" s="39"/>
      <c r="F466" s="36"/>
      <c r="G466" s="36"/>
      <c r="H466" s="43" t="str">
        <f>IF(F466="SMS",IFERROR(VLOOKUP($G466,'Támogatások 2014'!$B:$F,2,FALSE),""),IF($F466="SMP",IFERROR(VLOOKUP($G466,'Támogatások 2014'!$B:$F,3,FALSE),""),""))</f>
        <v/>
      </c>
      <c r="I466" s="43" t="str">
        <f>IF(LEFT($F466,2)="ST",IFERROR(VLOOKUP($G466,'Támogatások 2014'!$B:$F,4,FALSE),""),"")</f>
        <v/>
      </c>
      <c r="J466" s="43" t="str">
        <f>IF(LEFT($F466,2)="ST",IFERROR(VLOOKUP($G466,'Támogatások 2014'!$B:$F,5,FALSE),""),"")</f>
        <v/>
      </c>
      <c r="K466" s="37"/>
      <c r="L466" s="37"/>
      <c r="M466" s="44" t="str">
        <f t="shared" si="49"/>
        <v/>
      </c>
      <c r="N466" s="50"/>
      <c r="O466" s="44" t="str">
        <f t="shared" si="50"/>
        <v/>
      </c>
      <c r="P466" s="51" t="str">
        <f t="shared" si="51"/>
        <v/>
      </c>
      <c r="Q466" s="44" t="str">
        <f t="shared" si="52"/>
        <v/>
      </c>
      <c r="R466" s="44">
        <f t="shared" si="53"/>
        <v>0</v>
      </c>
      <c r="S466" s="44">
        <f t="shared" si="54"/>
        <v>0</v>
      </c>
      <c r="T466" s="38"/>
      <c r="U466" s="36"/>
      <c r="V466" s="40"/>
      <c r="W466" s="41" t="str">
        <f t="array" ref="W466">IF(LEFT($F466,2)="ST",SUM(IF(($V466&gt;='Támogatások 2014'!$I$2:$I$7)*($V466&lt;='Támogatások 2014'!$J$2:$J$7),'Támogatások 2014'!$K$2:$K$7,0)),"")</f>
        <v/>
      </c>
      <c r="X466" s="41" t="str">
        <f t="shared" si="55"/>
        <v/>
      </c>
    </row>
    <row r="467" spans="1:24" ht="15.75" x14ac:dyDescent="0.25">
      <c r="A467" s="39"/>
      <c r="B467" s="39"/>
      <c r="C467" s="56"/>
      <c r="D467" s="55"/>
      <c r="E467" s="39"/>
      <c r="F467" s="36"/>
      <c r="G467" s="36"/>
      <c r="H467" s="43" t="str">
        <f>IF(F467="SMS",IFERROR(VLOOKUP($G467,'Támogatások 2014'!$B:$F,2,FALSE),""),IF($F467="SMP",IFERROR(VLOOKUP($G467,'Támogatások 2014'!$B:$F,3,FALSE),""),""))</f>
        <v/>
      </c>
      <c r="I467" s="43" t="str">
        <f>IF(LEFT($F467,2)="ST",IFERROR(VLOOKUP($G467,'Támogatások 2014'!$B:$F,4,FALSE),""),"")</f>
        <v/>
      </c>
      <c r="J467" s="43" t="str">
        <f>IF(LEFT($F467,2)="ST",IFERROR(VLOOKUP($G467,'Támogatások 2014'!$B:$F,5,FALSE),""),"")</f>
        <v/>
      </c>
      <c r="K467" s="37"/>
      <c r="L467" s="37"/>
      <c r="M467" s="44" t="str">
        <f t="shared" si="49"/>
        <v/>
      </c>
      <c r="N467" s="50"/>
      <c r="O467" s="44" t="str">
        <f t="shared" si="50"/>
        <v/>
      </c>
      <c r="P467" s="51" t="str">
        <f t="shared" si="51"/>
        <v/>
      </c>
      <c r="Q467" s="44" t="str">
        <f t="shared" si="52"/>
        <v/>
      </c>
      <c r="R467" s="44">
        <f t="shared" si="53"/>
        <v>0</v>
      </c>
      <c r="S467" s="44">
        <f t="shared" si="54"/>
        <v>0</v>
      </c>
      <c r="T467" s="38"/>
      <c r="U467" s="36"/>
      <c r="V467" s="40"/>
      <c r="W467" s="41" t="str">
        <f t="array" ref="W467">IF(LEFT($F467,2)="ST",SUM(IF(($V467&gt;='Támogatások 2014'!$I$2:$I$7)*($V467&lt;='Támogatások 2014'!$J$2:$J$7),'Támogatások 2014'!$K$2:$K$7,0)),"")</f>
        <v/>
      </c>
      <c r="X467" s="41" t="str">
        <f t="shared" si="55"/>
        <v/>
      </c>
    </row>
    <row r="468" spans="1:24" ht="15.75" x14ac:dyDescent="0.25">
      <c r="A468" s="39"/>
      <c r="B468" s="39"/>
      <c r="C468" s="56"/>
      <c r="D468" s="55"/>
      <c r="E468" s="39"/>
      <c r="F468" s="36"/>
      <c r="G468" s="36"/>
      <c r="H468" s="43" t="str">
        <f>IF(F468="SMS",IFERROR(VLOOKUP($G468,'Támogatások 2014'!$B:$F,2,FALSE),""),IF($F468="SMP",IFERROR(VLOOKUP($G468,'Támogatások 2014'!$B:$F,3,FALSE),""),""))</f>
        <v/>
      </c>
      <c r="I468" s="43" t="str">
        <f>IF(LEFT($F468,2)="ST",IFERROR(VLOOKUP($G468,'Támogatások 2014'!$B:$F,4,FALSE),""),"")</f>
        <v/>
      </c>
      <c r="J468" s="43" t="str">
        <f>IF(LEFT($F468,2)="ST",IFERROR(VLOOKUP($G468,'Támogatások 2014'!$B:$F,5,FALSE),""),"")</f>
        <v/>
      </c>
      <c r="K468" s="37"/>
      <c r="L468" s="37"/>
      <c r="M468" s="44" t="str">
        <f t="shared" si="49"/>
        <v/>
      </c>
      <c r="N468" s="50"/>
      <c r="O468" s="44" t="str">
        <f t="shared" si="50"/>
        <v/>
      </c>
      <c r="P468" s="51" t="str">
        <f t="shared" si="51"/>
        <v/>
      </c>
      <c r="Q468" s="44" t="str">
        <f t="shared" si="52"/>
        <v/>
      </c>
      <c r="R468" s="44">
        <f t="shared" si="53"/>
        <v>0</v>
      </c>
      <c r="S468" s="44">
        <f t="shared" si="54"/>
        <v>0</v>
      </c>
      <c r="T468" s="38"/>
      <c r="U468" s="36"/>
      <c r="V468" s="40"/>
      <c r="W468" s="41" t="str">
        <f t="array" ref="W468">IF(LEFT($F468,2)="ST",SUM(IF(($V468&gt;='Támogatások 2014'!$I$2:$I$7)*($V468&lt;='Támogatások 2014'!$J$2:$J$7),'Támogatások 2014'!$K$2:$K$7,0)),"")</f>
        <v/>
      </c>
      <c r="X468" s="41" t="str">
        <f t="shared" si="55"/>
        <v/>
      </c>
    </row>
    <row r="469" spans="1:24" ht="15.75" x14ac:dyDescent="0.25">
      <c r="A469" s="39"/>
      <c r="B469" s="39"/>
      <c r="C469" s="56"/>
      <c r="D469" s="55"/>
      <c r="E469" s="39"/>
      <c r="F469" s="36"/>
      <c r="G469" s="36"/>
      <c r="H469" s="43" t="str">
        <f>IF(F469="SMS",IFERROR(VLOOKUP($G469,'Támogatások 2014'!$B:$F,2,FALSE),""),IF($F469="SMP",IFERROR(VLOOKUP($G469,'Támogatások 2014'!$B:$F,3,FALSE),""),""))</f>
        <v/>
      </c>
      <c r="I469" s="43" t="str">
        <f>IF(LEFT($F469,2)="ST",IFERROR(VLOOKUP($G469,'Támogatások 2014'!$B:$F,4,FALSE),""),"")</f>
        <v/>
      </c>
      <c r="J469" s="43" t="str">
        <f>IF(LEFT($F469,2)="ST",IFERROR(VLOOKUP($G469,'Támogatások 2014'!$B:$F,5,FALSE),""),"")</f>
        <v/>
      </c>
      <c r="K469" s="37"/>
      <c r="L469" s="37"/>
      <c r="M469" s="44" t="str">
        <f t="shared" si="49"/>
        <v/>
      </c>
      <c r="N469" s="50"/>
      <c r="O469" s="44" t="str">
        <f t="shared" si="50"/>
        <v/>
      </c>
      <c r="P469" s="51" t="str">
        <f t="shared" si="51"/>
        <v/>
      </c>
      <c r="Q469" s="44" t="str">
        <f t="shared" si="52"/>
        <v/>
      </c>
      <c r="R469" s="44">
        <f t="shared" si="53"/>
        <v>0</v>
      </c>
      <c r="S469" s="44">
        <f t="shared" si="54"/>
        <v>0</v>
      </c>
      <c r="T469" s="38"/>
      <c r="U469" s="36"/>
      <c r="V469" s="40"/>
      <c r="W469" s="41" t="str">
        <f t="array" ref="W469">IF(LEFT($F469,2)="ST",SUM(IF(($V469&gt;='Támogatások 2014'!$I$2:$I$7)*($V469&lt;='Támogatások 2014'!$J$2:$J$7),'Támogatások 2014'!$K$2:$K$7,0)),"")</f>
        <v/>
      </c>
      <c r="X469" s="41" t="str">
        <f t="shared" si="55"/>
        <v/>
      </c>
    </row>
    <row r="470" spans="1:24" ht="15.75" x14ac:dyDescent="0.25">
      <c r="A470" s="39"/>
      <c r="B470" s="39"/>
      <c r="C470" s="56"/>
      <c r="D470" s="55"/>
      <c r="E470" s="39"/>
      <c r="F470" s="36"/>
      <c r="G470" s="36"/>
      <c r="H470" s="43" t="str">
        <f>IF(F470="SMS",IFERROR(VLOOKUP($G470,'Támogatások 2014'!$B:$F,2,FALSE),""),IF($F470="SMP",IFERROR(VLOOKUP($G470,'Támogatások 2014'!$B:$F,3,FALSE),""),""))</f>
        <v/>
      </c>
      <c r="I470" s="43" t="str">
        <f>IF(LEFT($F470,2)="ST",IFERROR(VLOOKUP($G470,'Támogatások 2014'!$B:$F,4,FALSE),""),"")</f>
        <v/>
      </c>
      <c r="J470" s="43" t="str">
        <f>IF(LEFT($F470,2)="ST",IFERROR(VLOOKUP($G470,'Támogatások 2014'!$B:$F,5,FALSE),""),"")</f>
        <v/>
      </c>
      <c r="K470" s="37"/>
      <c r="L470" s="37"/>
      <c r="M470" s="44" t="str">
        <f t="shared" si="49"/>
        <v/>
      </c>
      <c r="N470" s="50"/>
      <c r="O470" s="44" t="str">
        <f t="shared" si="50"/>
        <v/>
      </c>
      <c r="P470" s="51" t="str">
        <f t="shared" si="51"/>
        <v/>
      </c>
      <c r="Q470" s="44" t="str">
        <f t="shared" si="52"/>
        <v/>
      </c>
      <c r="R470" s="44">
        <f t="shared" si="53"/>
        <v>0</v>
      </c>
      <c r="S470" s="44">
        <f t="shared" si="54"/>
        <v>0</v>
      </c>
      <c r="T470" s="38"/>
      <c r="U470" s="36"/>
      <c r="V470" s="40"/>
      <c r="W470" s="41" t="str">
        <f t="array" ref="W470">IF(LEFT($F470,2)="ST",SUM(IF(($V470&gt;='Támogatások 2014'!$I$2:$I$7)*($V470&lt;='Támogatások 2014'!$J$2:$J$7),'Támogatások 2014'!$K$2:$K$7,0)),"")</f>
        <v/>
      </c>
      <c r="X470" s="41" t="str">
        <f t="shared" si="55"/>
        <v/>
      </c>
    </row>
    <row r="471" spans="1:24" ht="15.75" x14ac:dyDescent="0.25">
      <c r="A471" s="39"/>
      <c r="B471" s="39"/>
      <c r="C471" s="56"/>
      <c r="D471" s="55"/>
      <c r="E471" s="39"/>
      <c r="F471" s="36"/>
      <c r="G471" s="36"/>
      <c r="H471" s="43" t="str">
        <f>IF(F471="SMS",IFERROR(VLOOKUP($G471,'Támogatások 2014'!$B:$F,2,FALSE),""),IF($F471="SMP",IFERROR(VLOOKUP($G471,'Támogatások 2014'!$B:$F,3,FALSE),""),""))</f>
        <v/>
      </c>
      <c r="I471" s="43" t="str">
        <f>IF(LEFT($F471,2)="ST",IFERROR(VLOOKUP($G471,'Támogatások 2014'!$B:$F,4,FALSE),""),"")</f>
        <v/>
      </c>
      <c r="J471" s="43" t="str">
        <f>IF(LEFT($F471,2)="ST",IFERROR(VLOOKUP($G471,'Támogatások 2014'!$B:$F,5,FALSE),""),"")</f>
        <v/>
      </c>
      <c r="K471" s="37"/>
      <c r="L471" s="37"/>
      <c r="M471" s="44" t="str">
        <f t="shared" si="49"/>
        <v/>
      </c>
      <c r="N471" s="50"/>
      <c r="O471" s="44" t="str">
        <f t="shared" si="50"/>
        <v/>
      </c>
      <c r="P471" s="51" t="str">
        <f t="shared" si="51"/>
        <v/>
      </c>
      <c r="Q471" s="44" t="str">
        <f t="shared" si="52"/>
        <v/>
      </c>
      <c r="R471" s="44">
        <f t="shared" si="53"/>
        <v>0</v>
      </c>
      <c r="S471" s="44">
        <f t="shared" si="54"/>
        <v>0</v>
      </c>
      <c r="T471" s="38"/>
      <c r="U471" s="36"/>
      <c r="V471" s="40"/>
      <c r="W471" s="41" t="str">
        <f t="array" ref="W471">IF(LEFT($F471,2)="ST",SUM(IF(($V471&gt;='Támogatások 2014'!$I$2:$I$7)*($V471&lt;='Támogatások 2014'!$J$2:$J$7),'Támogatások 2014'!$K$2:$K$7,0)),"")</f>
        <v/>
      </c>
      <c r="X471" s="41" t="str">
        <f t="shared" si="55"/>
        <v/>
      </c>
    </row>
    <row r="472" spans="1:24" ht="15.75" x14ac:dyDescent="0.25">
      <c r="A472" s="39"/>
      <c r="B472" s="39"/>
      <c r="C472" s="56"/>
      <c r="D472" s="55"/>
      <c r="E472" s="39"/>
      <c r="F472" s="36"/>
      <c r="G472" s="36"/>
      <c r="H472" s="43" t="str">
        <f>IF(F472="SMS",IFERROR(VLOOKUP($G472,'Támogatások 2014'!$B:$F,2,FALSE),""),IF($F472="SMP",IFERROR(VLOOKUP($G472,'Támogatások 2014'!$B:$F,3,FALSE),""),""))</f>
        <v/>
      </c>
      <c r="I472" s="43" t="str">
        <f>IF(LEFT($F472,2)="ST",IFERROR(VLOOKUP($G472,'Támogatások 2014'!$B:$F,4,FALSE),""),"")</f>
        <v/>
      </c>
      <c r="J472" s="43" t="str">
        <f>IF(LEFT($F472,2)="ST",IFERROR(VLOOKUP($G472,'Támogatások 2014'!$B:$F,5,FALSE),""),"")</f>
        <v/>
      </c>
      <c r="K472" s="37"/>
      <c r="L472" s="37"/>
      <c r="M472" s="44" t="str">
        <f t="shared" si="49"/>
        <v/>
      </c>
      <c r="N472" s="50"/>
      <c r="O472" s="44" t="str">
        <f t="shared" si="50"/>
        <v/>
      </c>
      <c r="P472" s="51" t="str">
        <f t="shared" si="51"/>
        <v/>
      </c>
      <c r="Q472" s="44" t="str">
        <f t="shared" si="52"/>
        <v/>
      </c>
      <c r="R472" s="44">
        <f t="shared" si="53"/>
        <v>0</v>
      </c>
      <c r="S472" s="44">
        <f t="shared" si="54"/>
        <v>0</v>
      </c>
      <c r="T472" s="38"/>
      <c r="U472" s="36"/>
      <c r="V472" s="40"/>
      <c r="W472" s="41" t="str">
        <f t="array" ref="W472">IF(LEFT($F472,2)="ST",SUM(IF(($V472&gt;='Támogatások 2014'!$I$2:$I$7)*($V472&lt;='Támogatások 2014'!$J$2:$J$7),'Támogatások 2014'!$K$2:$K$7,0)),"")</f>
        <v/>
      </c>
      <c r="X472" s="41" t="str">
        <f t="shared" si="55"/>
        <v/>
      </c>
    </row>
    <row r="473" spans="1:24" ht="15.75" x14ac:dyDescent="0.25">
      <c r="A473" s="39"/>
      <c r="B473" s="39"/>
      <c r="C473" s="56"/>
      <c r="D473" s="55"/>
      <c r="E473" s="39"/>
      <c r="F473" s="36"/>
      <c r="G473" s="36"/>
      <c r="H473" s="43" t="str">
        <f>IF(F473="SMS",IFERROR(VLOOKUP($G473,'Támogatások 2014'!$B:$F,2,FALSE),""),IF($F473="SMP",IFERROR(VLOOKUP($G473,'Támogatások 2014'!$B:$F,3,FALSE),""),""))</f>
        <v/>
      </c>
      <c r="I473" s="43" t="str">
        <f>IF(LEFT($F473,2)="ST",IFERROR(VLOOKUP($G473,'Támogatások 2014'!$B:$F,4,FALSE),""),"")</f>
        <v/>
      </c>
      <c r="J473" s="43" t="str">
        <f>IF(LEFT($F473,2)="ST",IFERROR(VLOOKUP($G473,'Támogatások 2014'!$B:$F,5,FALSE),""),"")</f>
        <v/>
      </c>
      <c r="K473" s="37"/>
      <c r="L473" s="37"/>
      <c r="M473" s="44" t="str">
        <f t="shared" si="49"/>
        <v/>
      </c>
      <c r="N473" s="50"/>
      <c r="O473" s="44" t="str">
        <f t="shared" si="50"/>
        <v/>
      </c>
      <c r="P473" s="51" t="str">
        <f t="shared" si="51"/>
        <v/>
      </c>
      <c r="Q473" s="44" t="str">
        <f t="shared" si="52"/>
        <v/>
      </c>
      <c r="R473" s="44">
        <f t="shared" si="53"/>
        <v>0</v>
      </c>
      <c r="S473" s="44">
        <f t="shared" si="54"/>
        <v>0</v>
      </c>
      <c r="T473" s="38"/>
      <c r="U473" s="36"/>
      <c r="V473" s="40"/>
      <c r="W473" s="41" t="str">
        <f t="array" ref="W473">IF(LEFT($F473,2)="ST",SUM(IF(($V473&gt;='Támogatások 2014'!$I$2:$I$7)*($V473&lt;='Támogatások 2014'!$J$2:$J$7),'Támogatások 2014'!$K$2:$K$7,0)),"")</f>
        <v/>
      </c>
      <c r="X473" s="41" t="str">
        <f t="shared" si="55"/>
        <v/>
      </c>
    </row>
    <row r="474" spans="1:24" ht="15.75" x14ac:dyDescent="0.25">
      <c r="A474" s="39"/>
      <c r="B474" s="39"/>
      <c r="C474" s="56"/>
      <c r="D474" s="55"/>
      <c r="E474" s="39"/>
      <c r="F474" s="36"/>
      <c r="G474" s="36"/>
      <c r="H474" s="43" t="str">
        <f>IF(F474="SMS",IFERROR(VLOOKUP($G474,'Támogatások 2014'!$B:$F,2,FALSE),""),IF($F474="SMP",IFERROR(VLOOKUP($G474,'Támogatások 2014'!$B:$F,3,FALSE),""),""))</f>
        <v/>
      </c>
      <c r="I474" s="43" t="str">
        <f>IF(LEFT($F474,2)="ST",IFERROR(VLOOKUP($G474,'Támogatások 2014'!$B:$F,4,FALSE),""),"")</f>
        <v/>
      </c>
      <c r="J474" s="43" t="str">
        <f>IF(LEFT($F474,2)="ST",IFERROR(VLOOKUP($G474,'Támogatások 2014'!$B:$F,5,FALSE),""),"")</f>
        <v/>
      </c>
      <c r="K474" s="37"/>
      <c r="L474" s="37"/>
      <c r="M474" s="44" t="str">
        <f t="shared" si="49"/>
        <v/>
      </c>
      <c r="N474" s="50"/>
      <c r="O474" s="44" t="str">
        <f t="shared" si="50"/>
        <v/>
      </c>
      <c r="P474" s="51" t="str">
        <f t="shared" si="51"/>
        <v/>
      </c>
      <c r="Q474" s="44" t="str">
        <f t="shared" si="52"/>
        <v/>
      </c>
      <c r="R474" s="44">
        <f t="shared" si="53"/>
        <v>0</v>
      </c>
      <c r="S474" s="44">
        <f t="shared" si="54"/>
        <v>0</v>
      </c>
      <c r="T474" s="38"/>
      <c r="U474" s="36"/>
      <c r="V474" s="40"/>
      <c r="W474" s="41" t="str">
        <f t="array" ref="W474">IF(LEFT($F474,2)="ST",SUM(IF(($V474&gt;='Támogatások 2014'!$I$2:$I$7)*($V474&lt;='Támogatások 2014'!$J$2:$J$7),'Támogatások 2014'!$K$2:$K$7,0)),"")</f>
        <v/>
      </c>
      <c r="X474" s="41" t="str">
        <f t="shared" si="55"/>
        <v/>
      </c>
    </row>
    <row r="475" spans="1:24" ht="15.75" x14ac:dyDescent="0.25">
      <c r="A475" s="39"/>
      <c r="B475" s="39"/>
      <c r="C475" s="56"/>
      <c r="D475" s="55"/>
      <c r="E475" s="39"/>
      <c r="F475" s="36"/>
      <c r="G475" s="36"/>
      <c r="H475" s="43" t="str">
        <f>IF(F475="SMS",IFERROR(VLOOKUP($G475,'Támogatások 2014'!$B:$F,2,FALSE),""),IF($F475="SMP",IFERROR(VLOOKUP($G475,'Támogatások 2014'!$B:$F,3,FALSE),""),""))</f>
        <v/>
      </c>
      <c r="I475" s="43" t="str">
        <f>IF(LEFT($F475,2)="ST",IFERROR(VLOOKUP($G475,'Támogatások 2014'!$B:$F,4,FALSE),""),"")</f>
        <v/>
      </c>
      <c r="J475" s="43" t="str">
        <f>IF(LEFT($F475,2)="ST",IFERROR(VLOOKUP($G475,'Támogatások 2014'!$B:$F,5,FALSE),""),"")</f>
        <v/>
      </c>
      <c r="K475" s="37"/>
      <c r="L475" s="37"/>
      <c r="M475" s="44" t="str">
        <f t="shared" si="49"/>
        <v/>
      </c>
      <c r="N475" s="50"/>
      <c r="O475" s="44" t="str">
        <f t="shared" si="50"/>
        <v/>
      </c>
      <c r="P475" s="51" t="str">
        <f t="shared" si="51"/>
        <v/>
      </c>
      <c r="Q475" s="44" t="str">
        <f t="shared" si="52"/>
        <v/>
      </c>
      <c r="R475" s="44">
        <f t="shared" si="53"/>
        <v>0</v>
      </c>
      <c r="S475" s="44">
        <f t="shared" si="54"/>
        <v>0</v>
      </c>
      <c r="T475" s="38"/>
      <c r="U475" s="36"/>
      <c r="V475" s="40"/>
      <c r="W475" s="41" t="str">
        <f t="array" ref="W475">IF(LEFT($F475,2)="ST",SUM(IF(($V475&gt;='Támogatások 2014'!$I$2:$I$7)*($V475&lt;='Támogatások 2014'!$J$2:$J$7),'Támogatások 2014'!$K$2:$K$7,0)),"")</f>
        <v/>
      </c>
      <c r="X475" s="41" t="str">
        <f t="shared" si="55"/>
        <v/>
      </c>
    </row>
    <row r="476" spans="1:24" ht="15.75" x14ac:dyDescent="0.25">
      <c r="A476" s="39"/>
      <c r="B476" s="39"/>
      <c r="C476" s="56"/>
      <c r="D476" s="55"/>
      <c r="E476" s="39"/>
      <c r="F476" s="36"/>
      <c r="G476" s="36"/>
      <c r="H476" s="43" t="str">
        <f>IF(F476="SMS",IFERROR(VLOOKUP($G476,'Támogatások 2014'!$B:$F,2,FALSE),""),IF($F476="SMP",IFERROR(VLOOKUP($G476,'Támogatások 2014'!$B:$F,3,FALSE),""),""))</f>
        <v/>
      </c>
      <c r="I476" s="43" t="str">
        <f>IF(LEFT($F476,2)="ST",IFERROR(VLOOKUP($G476,'Támogatások 2014'!$B:$F,4,FALSE),""),"")</f>
        <v/>
      </c>
      <c r="J476" s="43" t="str">
        <f>IF(LEFT($F476,2)="ST",IFERROR(VLOOKUP($G476,'Támogatások 2014'!$B:$F,5,FALSE),""),"")</f>
        <v/>
      </c>
      <c r="K476" s="37"/>
      <c r="L476" s="37"/>
      <c r="M476" s="44" t="str">
        <f t="shared" si="49"/>
        <v/>
      </c>
      <c r="N476" s="50"/>
      <c r="O476" s="44" t="str">
        <f t="shared" si="50"/>
        <v/>
      </c>
      <c r="P476" s="51" t="str">
        <f t="shared" si="51"/>
        <v/>
      </c>
      <c r="Q476" s="44" t="str">
        <f t="shared" si="52"/>
        <v/>
      </c>
      <c r="R476" s="44">
        <f t="shared" si="53"/>
        <v>0</v>
      </c>
      <c r="S476" s="44">
        <f t="shared" si="54"/>
        <v>0</v>
      </c>
      <c r="T476" s="38"/>
      <c r="U476" s="36"/>
      <c r="V476" s="40"/>
      <c r="W476" s="41" t="str">
        <f t="array" ref="W476">IF(LEFT($F476,2)="ST",SUM(IF(($V476&gt;='Támogatások 2014'!$I$2:$I$7)*($V476&lt;='Támogatások 2014'!$J$2:$J$7),'Támogatások 2014'!$K$2:$K$7,0)),"")</f>
        <v/>
      </c>
      <c r="X476" s="41" t="str">
        <f t="shared" si="55"/>
        <v/>
      </c>
    </row>
    <row r="477" spans="1:24" ht="15.75" x14ac:dyDescent="0.25">
      <c r="A477" s="39"/>
      <c r="B477" s="39"/>
      <c r="C477" s="56"/>
      <c r="D477" s="55"/>
      <c r="E477" s="39"/>
      <c r="F477" s="36"/>
      <c r="G477" s="36"/>
      <c r="H477" s="43" t="str">
        <f>IF(F477="SMS",IFERROR(VLOOKUP($G477,'Támogatások 2014'!$B:$F,2,FALSE),""),IF($F477="SMP",IFERROR(VLOOKUP($G477,'Támogatások 2014'!$B:$F,3,FALSE),""),""))</f>
        <v/>
      </c>
      <c r="I477" s="43" t="str">
        <f>IF(LEFT($F477,2)="ST",IFERROR(VLOOKUP($G477,'Támogatások 2014'!$B:$F,4,FALSE),""),"")</f>
        <v/>
      </c>
      <c r="J477" s="43" t="str">
        <f>IF(LEFT($F477,2)="ST",IFERROR(VLOOKUP($G477,'Támogatások 2014'!$B:$F,5,FALSE),""),"")</f>
        <v/>
      </c>
      <c r="K477" s="37"/>
      <c r="L477" s="37"/>
      <c r="M477" s="44" t="str">
        <f t="shared" si="49"/>
        <v/>
      </c>
      <c r="N477" s="50"/>
      <c r="O477" s="44" t="str">
        <f t="shared" si="50"/>
        <v/>
      </c>
      <c r="P477" s="51" t="str">
        <f t="shared" si="51"/>
        <v/>
      </c>
      <c r="Q477" s="44" t="str">
        <f t="shared" si="52"/>
        <v/>
      </c>
      <c r="R477" s="44">
        <f t="shared" si="53"/>
        <v>0</v>
      </c>
      <c r="S477" s="44">
        <f t="shared" si="54"/>
        <v>0</v>
      </c>
      <c r="T477" s="38"/>
      <c r="U477" s="36"/>
      <c r="V477" s="40"/>
      <c r="W477" s="41" t="str">
        <f t="array" ref="W477">IF(LEFT($F477,2)="ST",SUM(IF(($V477&gt;='Támogatások 2014'!$I$2:$I$7)*($V477&lt;='Támogatások 2014'!$J$2:$J$7),'Támogatások 2014'!$K$2:$K$7,0)),"")</f>
        <v/>
      </c>
      <c r="X477" s="41" t="str">
        <f t="shared" si="55"/>
        <v/>
      </c>
    </row>
    <row r="478" spans="1:24" ht="15.75" x14ac:dyDescent="0.25">
      <c r="A478" s="39"/>
      <c r="B478" s="39"/>
      <c r="C478" s="56"/>
      <c r="D478" s="55"/>
      <c r="E478" s="39"/>
      <c r="F478" s="36"/>
      <c r="G478" s="36"/>
      <c r="H478" s="43" t="str">
        <f>IF(F478="SMS",IFERROR(VLOOKUP($G478,'Támogatások 2014'!$B:$F,2,FALSE),""),IF($F478="SMP",IFERROR(VLOOKUP($G478,'Támogatások 2014'!$B:$F,3,FALSE),""),""))</f>
        <v/>
      </c>
      <c r="I478" s="43" t="str">
        <f>IF(LEFT($F478,2)="ST",IFERROR(VLOOKUP($G478,'Támogatások 2014'!$B:$F,4,FALSE),""),"")</f>
        <v/>
      </c>
      <c r="J478" s="43" t="str">
        <f>IF(LEFT($F478,2)="ST",IFERROR(VLOOKUP($G478,'Támogatások 2014'!$B:$F,5,FALSE),""),"")</f>
        <v/>
      </c>
      <c r="K478" s="37"/>
      <c r="L478" s="37"/>
      <c r="M478" s="44" t="str">
        <f t="shared" si="49"/>
        <v/>
      </c>
      <c r="N478" s="50"/>
      <c r="O478" s="44" t="str">
        <f t="shared" si="50"/>
        <v/>
      </c>
      <c r="P478" s="51" t="str">
        <f t="shared" si="51"/>
        <v/>
      </c>
      <c r="Q478" s="44" t="str">
        <f t="shared" si="52"/>
        <v/>
      </c>
      <c r="R478" s="44">
        <f t="shared" si="53"/>
        <v>0</v>
      </c>
      <c r="S478" s="44">
        <f t="shared" si="54"/>
        <v>0</v>
      </c>
      <c r="T478" s="38"/>
      <c r="U478" s="36"/>
      <c r="V478" s="40"/>
      <c r="W478" s="41" t="str">
        <f t="array" ref="W478">IF(LEFT($F478,2)="ST",SUM(IF(($V478&gt;='Támogatások 2014'!$I$2:$I$7)*($V478&lt;='Támogatások 2014'!$J$2:$J$7),'Támogatások 2014'!$K$2:$K$7,0)),"")</f>
        <v/>
      </c>
      <c r="X478" s="41" t="str">
        <f t="shared" si="55"/>
        <v/>
      </c>
    </row>
    <row r="479" spans="1:24" ht="15.75" x14ac:dyDescent="0.25">
      <c r="A479" s="39"/>
      <c r="B479" s="39"/>
      <c r="C479" s="56"/>
      <c r="D479" s="55"/>
      <c r="E479" s="39"/>
      <c r="F479" s="36"/>
      <c r="G479" s="36"/>
      <c r="H479" s="43" t="str">
        <f>IF(F479="SMS",IFERROR(VLOOKUP($G479,'Támogatások 2014'!$B:$F,2,FALSE),""),IF($F479="SMP",IFERROR(VLOOKUP($G479,'Támogatások 2014'!$B:$F,3,FALSE),""),""))</f>
        <v/>
      </c>
      <c r="I479" s="43" t="str">
        <f>IF(LEFT($F479,2)="ST",IFERROR(VLOOKUP($G479,'Támogatások 2014'!$B:$F,4,FALSE),""),"")</f>
        <v/>
      </c>
      <c r="J479" s="43" t="str">
        <f>IF(LEFT($F479,2)="ST",IFERROR(VLOOKUP($G479,'Támogatások 2014'!$B:$F,5,FALSE),""),"")</f>
        <v/>
      </c>
      <c r="K479" s="37"/>
      <c r="L479" s="37"/>
      <c r="M479" s="44" t="str">
        <f t="shared" si="49"/>
        <v/>
      </c>
      <c r="N479" s="50"/>
      <c r="O479" s="44" t="str">
        <f t="shared" si="50"/>
        <v/>
      </c>
      <c r="P479" s="51" t="str">
        <f t="shared" si="51"/>
        <v/>
      </c>
      <c r="Q479" s="44" t="str">
        <f t="shared" si="52"/>
        <v/>
      </c>
      <c r="R479" s="44">
        <f t="shared" si="53"/>
        <v>0</v>
      </c>
      <c r="S479" s="44">
        <f t="shared" si="54"/>
        <v>0</v>
      </c>
      <c r="T479" s="38"/>
      <c r="U479" s="36"/>
      <c r="V479" s="40"/>
      <c r="W479" s="41" t="str">
        <f t="array" ref="W479">IF(LEFT($F479,2)="ST",SUM(IF(($V479&gt;='Támogatások 2014'!$I$2:$I$7)*($V479&lt;='Támogatások 2014'!$J$2:$J$7),'Támogatások 2014'!$K$2:$K$7,0)),"")</f>
        <v/>
      </c>
      <c r="X479" s="41" t="str">
        <f t="shared" si="55"/>
        <v/>
      </c>
    </row>
    <row r="480" spans="1:24" ht="15.75" x14ac:dyDescent="0.25">
      <c r="A480" s="39"/>
      <c r="B480" s="39"/>
      <c r="C480" s="56"/>
      <c r="D480" s="55"/>
      <c r="E480" s="39"/>
      <c r="F480" s="36"/>
      <c r="G480" s="36"/>
      <c r="H480" s="43" t="str">
        <f>IF(F480="SMS",IFERROR(VLOOKUP($G480,'Támogatások 2014'!$B:$F,2,FALSE),""),IF($F480="SMP",IFERROR(VLOOKUP($G480,'Támogatások 2014'!$B:$F,3,FALSE),""),""))</f>
        <v/>
      </c>
      <c r="I480" s="43" t="str">
        <f>IF(LEFT($F480,2)="ST",IFERROR(VLOOKUP($G480,'Támogatások 2014'!$B:$F,4,FALSE),""),"")</f>
        <v/>
      </c>
      <c r="J480" s="43" t="str">
        <f>IF(LEFT($F480,2)="ST",IFERROR(VLOOKUP($G480,'Támogatások 2014'!$B:$F,5,FALSE),""),"")</f>
        <v/>
      </c>
      <c r="K480" s="37"/>
      <c r="L480" s="37"/>
      <c r="M480" s="44" t="str">
        <f t="shared" si="49"/>
        <v/>
      </c>
      <c r="N480" s="50"/>
      <c r="O480" s="44" t="str">
        <f t="shared" si="50"/>
        <v/>
      </c>
      <c r="P480" s="51" t="str">
        <f t="shared" si="51"/>
        <v/>
      </c>
      <c r="Q480" s="44" t="str">
        <f t="shared" si="52"/>
        <v/>
      </c>
      <c r="R480" s="44">
        <f t="shared" si="53"/>
        <v>0</v>
      </c>
      <c r="S480" s="44">
        <f t="shared" si="54"/>
        <v>0</v>
      </c>
      <c r="T480" s="38"/>
      <c r="U480" s="36"/>
      <c r="V480" s="40"/>
      <c r="W480" s="41" t="str">
        <f t="array" ref="W480">IF(LEFT($F480,2)="ST",SUM(IF(($V480&gt;='Támogatások 2014'!$I$2:$I$7)*($V480&lt;='Támogatások 2014'!$J$2:$J$7),'Támogatások 2014'!$K$2:$K$7,0)),"")</f>
        <v/>
      </c>
      <c r="X480" s="41" t="str">
        <f t="shared" si="55"/>
        <v/>
      </c>
    </row>
    <row r="481" spans="1:24" ht="15.75" x14ac:dyDescent="0.25">
      <c r="A481" s="39"/>
      <c r="B481" s="39"/>
      <c r="C481" s="56"/>
      <c r="D481" s="55"/>
      <c r="E481" s="39"/>
      <c r="F481" s="36"/>
      <c r="G481" s="36"/>
      <c r="H481" s="43" t="str">
        <f>IF(F481="SMS",IFERROR(VLOOKUP($G481,'Támogatások 2014'!$B:$F,2,FALSE),""),IF($F481="SMP",IFERROR(VLOOKUP($G481,'Támogatások 2014'!$B:$F,3,FALSE),""),""))</f>
        <v/>
      </c>
      <c r="I481" s="43" t="str">
        <f>IF(LEFT($F481,2)="ST",IFERROR(VLOOKUP($G481,'Támogatások 2014'!$B:$F,4,FALSE),""),"")</f>
        <v/>
      </c>
      <c r="J481" s="43" t="str">
        <f>IF(LEFT($F481,2)="ST",IFERROR(VLOOKUP($G481,'Támogatások 2014'!$B:$F,5,FALSE),""),"")</f>
        <v/>
      </c>
      <c r="K481" s="37"/>
      <c r="L481" s="37"/>
      <c r="M481" s="44" t="str">
        <f t="shared" si="49"/>
        <v/>
      </c>
      <c r="N481" s="50"/>
      <c r="O481" s="44" t="str">
        <f t="shared" si="50"/>
        <v/>
      </c>
      <c r="P481" s="51" t="str">
        <f t="shared" si="51"/>
        <v/>
      </c>
      <c r="Q481" s="44" t="str">
        <f t="shared" si="52"/>
        <v/>
      </c>
      <c r="R481" s="44">
        <f t="shared" si="53"/>
        <v>0</v>
      </c>
      <c r="S481" s="44">
        <f t="shared" si="54"/>
        <v>0</v>
      </c>
      <c r="T481" s="38"/>
      <c r="U481" s="36"/>
      <c r="V481" s="40"/>
      <c r="W481" s="41" t="str">
        <f t="array" ref="W481">IF(LEFT($F481,2)="ST",SUM(IF(($V481&gt;='Támogatások 2014'!$I$2:$I$7)*($V481&lt;='Támogatások 2014'!$J$2:$J$7),'Támogatások 2014'!$K$2:$K$7,0)),"")</f>
        <v/>
      </c>
      <c r="X481" s="41" t="str">
        <f t="shared" si="55"/>
        <v/>
      </c>
    </row>
    <row r="482" spans="1:24" ht="15.75" x14ac:dyDescent="0.25">
      <c r="A482" s="39"/>
      <c r="B482" s="39"/>
      <c r="C482" s="56"/>
      <c r="D482" s="55"/>
      <c r="E482" s="39"/>
      <c r="F482" s="36"/>
      <c r="G482" s="36"/>
      <c r="H482" s="43" t="str">
        <f>IF(F482="SMS",IFERROR(VLOOKUP($G482,'Támogatások 2014'!$B:$F,2,FALSE),""),IF($F482="SMP",IFERROR(VLOOKUP($G482,'Támogatások 2014'!$B:$F,3,FALSE),""),""))</f>
        <v/>
      </c>
      <c r="I482" s="43" t="str">
        <f>IF(LEFT($F482,2)="ST",IFERROR(VLOOKUP($G482,'Támogatások 2014'!$B:$F,4,FALSE),""),"")</f>
        <v/>
      </c>
      <c r="J482" s="43" t="str">
        <f>IF(LEFT($F482,2)="ST",IFERROR(VLOOKUP($G482,'Támogatások 2014'!$B:$F,5,FALSE),""),"")</f>
        <v/>
      </c>
      <c r="K482" s="37"/>
      <c r="L482" s="37"/>
      <c r="M482" s="44" t="str">
        <f t="shared" si="49"/>
        <v/>
      </c>
      <c r="N482" s="50"/>
      <c r="O482" s="44" t="str">
        <f t="shared" si="50"/>
        <v/>
      </c>
      <c r="P482" s="51" t="str">
        <f t="shared" si="51"/>
        <v/>
      </c>
      <c r="Q482" s="44" t="str">
        <f t="shared" si="52"/>
        <v/>
      </c>
      <c r="R482" s="44">
        <f t="shared" si="53"/>
        <v>0</v>
      </c>
      <c r="S482" s="44">
        <f t="shared" si="54"/>
        <v>0</v>
      </c>
      <c r="T482" s="38"/>
      <c r="U482" s="36"/>
      <c r="V482" s="40"/>
      <c r="W482" s="41" t="str">
        <f t="array" ref="W482">IF(LEFT($F482,2)="ST",SUM(IF(($V482&gt;='Támogatások 2014'!$I$2:$I$7)*($V482&lt;='Támogatások 2014'!$J$2:$J$7),'Támogatások 2014'!$K$2:$K$7,0)),"")</f>
        <v/>
      </c>
      <c r="X482" s="41" t="str">
        <f t="shared" si="55"/>
        <v/>
      </c>
    </row>
    <row r="483" spans="1:24" ht="15.75" x14ac:dyDescent="0.25">
      <c r="A483" s="39"/>
      <c r="B483" s="39"/>
      <c r="C483" s="56"/>
      <c r="D483" s="55"/>
      <c r="E483" s="39"/>
      <c r="F483" s="36"/>
      <c r="G483" s="36"/>
      <c r="H483" s="43" t="str">
        <f>IF(F483="SMS",IFERROR(VLOOKUP($G483,'Támogatások 2014'!$B:$F,2,FALSE),""),IF($F483="SMP",IFERROR(VLOOKUP($G483,'Támogatások 2014'!$B:$F,3,FALSE),""),""))</f>
        <v/>
      </c>
      <c r="I483" s="43" t="str">
        <f>IF(LEFT($F483,2)="ST",IFERROR(VLOOKUP($G483,'Támogatások 2014'!$B:$F,4,FALSE),""),"")</f>
        <v/>
      </c>
      <c r="J483" s="43" t="str">
        <f>IF(LEFT($F483,2)="ST",IFERROR(VLOOKUP($G483,'Támogatások 2014'!$B:$F,5,FALSE),""),"")</f>
        <v/>
      </c>
      <c r="K483" s="37"/>
      <c r="L483" s="37"/>
      <c r="M483" s="44" t="str">
        <f t="shared" si="49"/>
        <v/>
      </c>
      <c r="N483" s="50"/>
      <c r="O483" s="44" t="str">
        <f t="shared" si="50"/>
        <v/>
      </c>
      <c r="P483" s="51" t="str">
        <f t="shared" si="51"/>
        <v/>
      </c>
      <c r="Q483" s="44" t="str">
        <f t="shared" si="52"/>
        <v/>
      </c>
      <c r="R483" s="44">
        <f t="shared" si="53"/>
        <v>0</v>
      </c>
      <c r="S483" s="44">
        <f t="shared" si="54"/>
        <v>0</v>
      </c>
      <c r="T483" s="38"/>
      <c r="U483" s="36"/>
      <c r="V483" s="40"/>
      <c r="W483" s="41" t="str">
        <f t="array" ref="W483">IF(LEFT($F483,2)="ST",SUM(IF(($V483&gt;='Támogatások 2014'!$I$2:$I$7)*($V483&lt;='Támogatások 2014'!$J$2:$J$7),'Támogatások 2014'!$K$2:$K$7,0)),"")</f>
        <v/>
      </c>
      <c r="X483" s="41" t="str">
        <f t="shared" si="55"/>
        <v/>
      </c>
    </row>
    <row r="484" spans="1:24" ht="15.75" x14ac:dyDescent="0.25">
      <c r="A484" s="39"/>
      <c r="B484" s="39"/>
      <c r="C484" s="56"/>
      <c r="D484" s="55"/>
      <c r="E484" s="39"/>
      <c r="F484" s="36"/>
      <c r="G484" s="36"/>
      <c r="H484" s="43" t="str">
        <f>IF(F484="SMS",IFERROR(VLOOKUP($G484,'Támogatások 2014'!$B:$F,2,FALSE),""),IF($F484="SMP",IFERROR(VLOOKUP($G484,'Támogatások 2014'!$B:$F,3,FALSE),""),""))</f>
        <v/>
      </c>
      <c r="I484" s="43" t="str">
        <f>IF(LEFT($F484,2)="ST",IFERROR(VLOOKUP($G484,'Támogatások 2014'!$B:$F,4,FALSE),""),"")</f>
        <v/>
      </c>
      <c r="J484" s="43" t="str">
        <f>IF(LEFT($F484,2)="ST",IFERROR(VLOOKUP($G484,'Támogatások 2014'!$B:$F,5,FALSE),""),"")</f>
        <v/>
      </c>
      <c r="K484" s="37"/>
      <c r="L484" s="37"/>
      <c r="M484" s="44" t="str">
        <f t="shared" si="49"/>
        <v/>
      </c>
      <c r="N484" s="50"/>
      <c r="O484" s="44" t="str">
        <f t="shared" si="50"/>
        <v/>
      </c>
      <c r="P484" s="51" t="str">
        <f t="shared" si="51"/>
        <v/>
      </c>
      <c r="Q484" s="44" t="str">
        <f t="shared" si="52"/>
        <v/>
      </c>
      <c r="R484" s="44">
        <f t="shared" si="53"/>
        <v>0</v>
      </c>
      <c r="S484" s="44">
        <f t="shared" si="54"/>
        <v>0</v>
      </c>
      <c r="T484" s="38"/>
      <c r="U484" s="36"/>
      <c r="V484" s="40"/>
      <c r="W484" s="41" t="str">
        <f t="array" ref="W484">IF(LEFT($F484,2)="ST",SUM(IF(($V484&gt;='Támogatások 2014'!$I$2:$I$7)*($V484&lt;='Támogatások 2014'!$J$2:$J$7),'Támogatások 2014'!$K$2:$K$7,0)),"")</f>
        <v/>
      </c>
      <c r="X484" s="41" t="str">
        <f t="shared" si="55"/>
        <v/>
      </c>
    </row>
    <row r="485" spans="1:24" ht="15.75" x14ac:dyDescent="0.25">
      <c r="A485" s="39"/>
      <c r="B485" s="39"/>
      <c r="C485" s="56"/>
      <c r="D485" s="55"/>
      <c r="E485" s="39"/>
      <c r="F485" s="36"/>
      <c r="G485" s="36"/>
      <c r="H485" s="43" t="str">
        <f>IF(F485="SMS",IFERROR(VLOOKUP($G485,'Támogatások 2014'!$B:$F,2,FALSE),""),IF($F485="SMP",IFERROR(VLOOKUP($G485,'Támogatások 2014'!$B:$F,3,FALSE),""),""))</f>
        <v/>
      </c>
      <c r="I485" s="43" t="str">
        <f>IF(LEFT($F485,2)="ST",IFERROR(VLOOKUP($G485,'Támogatások 2014'!$B:$F,4,FALSE),""),"")</f>
        <v/>
      </c>
      <c r="J485" s="43" t="str">
        <f>IF(LEFT($F485,2)="ST",IFERROR(VLOOKUP($G485,'Támogatások 2014'!$B:$F,5,FALSE),""),"")</f>
        <v/>
      </c>
      <c r="K485" s="37"/>
      <c r="L485" s="37"/>
      <c r="M485" s="44" t="str">
        <f t="shared" si="49"/>
        <v/>
      </c>
      <c r="N485" s="50"/>
      <c r="O485" s="44" t="str">
        <f t="shared" si="50"/>
        <v/>
      </c>
      <c r="P485" s="51" t="str">
        <f t="shared" si="51"/>
        <v/>
      </c>
      <c r="Q485" s="44" t="str">
        <f t="shared" si="52"/>
        <v/>
      </c>
      <c r="R485" s="44">
        <f t="shared" si="53"/>
        <v>0</v>
      </c>
      <c r="S485" s="44">
        <f t="shared" si="54"/>
        <v>0</v>
      </c>
      <c r="T485" s="38"/>
      <c r="U485" s="36"/>
      <c r="V485" s="40"/>
      <c r="W485" s="41" t="str">
        <f t="array" ref="W485">IF(LEFT($F485,2)="ST",SUM(IF(($V485&gt;='Támogatások 2014'!$I$2:$I$7)*($V485&lt;='Támogatások 2014'!$J$2:$J$7),'Támogatások 2014'!$K$2:$K$7,0)),"")</f>
        <v/>
      </c>
      <c r="X485" s="41" t="str">
        <f t="shared" si="55"/>
        <v/>
      </c>
    </row>
    <row r="486" spans="1:24" ht="15.75" x14ac:dyDescent="0.25">
      <c r="A486" s="39"/>
      <c r="B486" s="39"/>
      <c r="C486" s="56"/>
      <c r="D486" s="55"/>
      <c r="E486" s="39"/>
      <c r="F486" s="36"/>
      <c r="G486" s="36"/>
      <c r="H486" s="43" t="str">
        <f>IF(F486="SMS",IFERROR(VLOOKUP($G486,'Támogatások 2014'!$B:$F,2,FALSE),""),IF($F486="SMP",IFERROR(VLOOKUP($G486,'Támogatások 2014'!$B:$F,3,FALSE),""),""))</f>
        <v/>
      </c>
      <c r="I486" s="43" t="str">
        <f>IF(LEFT($F486,2)="ST",IFERROR(VLOOKUP($G486,'Támogatások 2014'!$B:$F,4,FALSE),""),"")</f>
        <v/>
      </c>
      <c r="J486" s="43" t="str">
        <f>IF(LEFT($F486,2)="ST",IFERROR(VLOOKUP($G486,'Támogatások 2014'!$B:$F,5,FALSE),""),"")</f>
        <v/>
      </c>
      <c r="K486" s="37"/>
      <c r="L486" s="37"/>
      <c r="M486" s="44" t="str">
        <f t="shared" si="49"/>
        <v/>
      </c>
      <c r="N486" s="50"/>
      <c r="O486" s="44" t="str">
        <f t="shared" si="50"/>
        <v/>
      </c>
      <c r="P486" s="51" t="str">
        <f t="shared" si="51"/>
        <v/>
      </c>
      <c r="Q486" s="44" t="str">
        <f t="shared" si="52"/>
        <v/>
      </c>
      <c r="R486" s="44">
        <f t="shared" si="53"/>
        <v>0</v>
      </c>
      <c r="S486" s="44">
        <f t="shared" si="54"/>
        <v>0</v>
      </c>
      <c r="T486" s="38"/>
      <c r="U486" s="36"/>
      <c r="V486" s="40"/>
      <c r="W486" s="41" t="str">
        <f t="array" ref="W486">IF(LEFT($F486,2)="ST",SUM(IF(($V486&gt;='Támogatások 2014'!$I$2:$I$7)*($V486&lt;='Támogatások 2014'!$J$2:$J$7),'Támogatások 2014'!$K$2:$K$7,0)),"")</f>
        <v/>
      </c>
      <c r="X486" s="41" t="str">
        <f t="shared" si="55"/>
        <v/>
      </c>
    </row>
    <row r="487" spans="1:24" ht="15.75" x14ac:dyDescent="0.25">
      <c r="A487" s="39"/>
      <c r="B487" s="39"/>
      <c r="C487" s="56"/>
      <c r="D487" s="55"/>
      <c r="E487" s="39"/>
      <c r="F487" s="36"/>
      <c r="G487" s="36"/>
      <c r="H487" s="43" t="str">
        <f>IF(F487="SMS",IFERROR(VLOOKUP($G487,'Támogatások 2014'!$B:$F,2,FALSE),""),IF($F487="SMP",IFERROR(VLOOKUP($G487,'Támogatások 2014'!$B:$F,3,FALSE),""),""))</f>
        <v/>
      </c>
      <c r="I487" s="43" t="str">
        <f>IF(LEFT($F487,2)="ST",IFERROR(VLOOKUP($G487,'Támogatások 2014'!$B:$F,4,FALSE),""),"")</f>
        <v/>
      </c>
      <c r="J487" s="43" t="str">
        <f>IF(LEFT($F487,2)="ST",IFERROR(VLOOKUP($G487,'Támogatások 2014'!$B:$F,5,FALSE),""),"")</f>
        <v/>
      </c>
      <c r="K487" s="37"/>
      <c r="L487" s="37"/>
      <c r="M487" s="44" t="str">
        <f t="shared" si="49"/>
        <v/>
      </c>
      <c r="N487" s="50"/>
      <c r="O487" s="44" t="str">
        <f t="shared" si="50"/>
        <v/>
      </c>
      <c r="P487" s="51" t="str">
        <f t="shared" si="51"/>
        <v/>
      </c>
      <c r="Q487" s="44" t="str">
        <f t="shared" si="52"/>
        <v/>
      </c>
      <c r="R487" s="44">
        <f t="shared" si="53"/>
        <v>0</v>
      </c>
      <c r="S487" s="44">
        <f t="shared" si="54"/>
        <v>0</v>
      </c>
      <c r="T487" s="38"/>
      <c r="U487" s="36"/>
      <c r="V487" s="40"/>
      <c r="W487" s="41" t="str">
        <f t="array" ref="W487">IF(LEFT($F487,2)="ST",SUM(IF(($V487&gt;='Támogatások 2014'!$I$2:$I$7)*($V487&lt;='Támogatások 2014'!$J$2:$J$7),'Támogatások 2014'!$K$2:$K$7,0)),"")</f>
        <v/>
      </c>
      <c r="X487" s="41" t="str">
        <f t="shared" si="55"/>
        <v/>
      </c>
    </row>
    <row r="488" spans="1:24" ht="15.75" x14ac:dyDescent="0.25">
      <c r="A488" s="39"/>
      <c r="B488" s="39"/>
      <c r="C488" s="56"/>
      <c r="D488" s="55"/>
      <c r="E488" s="39"/>
      <c r="F488" s="36"/>
      <c r="G488" s="36"/>
      <c r="H488" s="43" t="str">
        <f>IF(F488="SMS",IFERROR(VLOOKUP($G488,'Támogatások 2014'!$B:$F,2,FALSE),""),IF($F488="SMP",IFERROR(VLOOKUP($G488,'Támogatások 2014'!$B:$F,3,FALSE),""),""))</f>
        <v/>
      </c>
      <c r="I488" s="43" t="str">
        <f>IF(LEFT($F488,2)="ST",IFERROR(VLOOKUP($G488,'Támogatások 2014'!$B:$F,4,FALSE),""),"")</f>
        <v/>
      </c>
      <c r="J488" s="43" t="str">
        <f>IF(LEFT($F488,2)="ST",IFERROR(VLOOKUP($G488,'Támogatások 2014'!$B:$F,5,FALSE),""),"")</f>
        <v/>
      </c>
      <c r="K488" s="37"/>
      <c r="L488" s="37"/>
      <c r="M488" s="44" t="str">
        <f t="shared" si="49"/>
        <v/>
      </c>
      <c r="N488" s="50"/>
      <c r="O488" s="44" t="str">
        <f t="shared" si="50"/>
        <v/>
      </c>
      <c r="P488" s="51" t="str">
        <f t="shared" si="51"/>
        <v/>
      </c>
      <c r="Q488" s="44" t="str">
        <f t="shared" si="52"/>
        <v/>
      </c>
      <c r="R488" s="44">
        <f t="shared" si="53"/>
        <v>0</v>
      </c>
      <c r="S488" s="44">
        <f t="shared" si="54"/>
        <v>0</v>
      </c>
      <c r="T488" s="38"/>
      <c r="U488" s="36"/>
      <c r="V488" s="40"/>
      <c r="W488" s="41" t="str">
        <f t="array" ref="W488">IF(LEFT($F488,2)="ST",SUM(IF(($V488&gt;='Támogatások 2014'!$I$2:$I$7)*($V488&lt;='Támogatások 2014'!$J$2:$J$7),'Támogatások 2014'!$K$2:$K$7,0)),"")</f>
        <v/>
      </c>
      <c r="X488" s="41" t="str">
        <f t="shared" si="55"/>
        <v/>
      </c>
    </row>
    <row r="489" spans="1:24" ht="15.75" x14ac:dyDescent="0.25">
      <c r="A489" s="39"/>
      <c r="B489" s="39"/>
      <c r="C489" s="56"/>
      <c r="D489" s="55"/>
      <c r="E489" s="39"/>
      <c r="F489" s="36"/>
      <c r="G489" s="36"/>
      <c r="H489" s="43" t="str">
        <f>IF(F489="SMS",IFERROR(VLOOKUP($G489,'Támogatások 2014'!$B:$F,2,FALSE),""),IF($F489="SMP",IFERROR(VLOOKUP($G489,'Támogatások 2014'!$B:$F,3,FALSE),""),""))</f>
        <v/>
      </c>
      <c r="I489" s="43" t="str">
        <f>IF(LEFT($F489,2)="ST",IFERROR(VLOOKUP($G489,'Támogatások 2014'!$B:$F,4,FALSE),""),"")</f>
        <v/>
      </c>
      <c r="J489" s="43" t="str">
        <f>IF(LEFT($F489,2)="ST",IFERROR(VLOOKUP($G489,'Támogatások 2014'!$B:$F,5,FALSE),""),"")</f>
        <v/>
      </c>
      <c r="K489" s="37"/>
      <c r="L489" s="37"/>
      <c r="M489" s="44" t="str">
        <f t="shared" si="49"/>
        <v/>
      </c>
      <c r="N489" s="50"/>
      <c r="O489" s="44" t="str">
        <f t="shared" si="50"/>
        <v/>
      </c>
      <c r="P489" s="51" t="str">
        <f t="shared" si="51"/>
        <v/>
      </c>
      <c r="Q489" s="44" t="str">
        <f t="shared" si="52"/>
        <v/>
      </c>
      <c r="R489" s="44">
        <f t="shared" si="53"/>
        <v>0</v>
      </c>
      <c r="S489" s="44">
        <f t="shared" si="54"/>
        <v>0</v>
      </c>
      <c r="T489" s="38"/>
      <c r="U489" s="36"/>
      <c r="V489" s="40"/>
      <c r="W489" s="41" t="str">
        <f t="array" ref="W489">IF(LEFT($F489,2)="ST",SUM(IF(($V489&gt;='Támogatások 2014'!$I$2:$I$7)*($V489&lt;='Támogatások 2014'!$J$2:$J$7),'Támogatások 2014'!$K$2:$K$7,0)),"")</f>
        <v/>
      </c>
      <c r="X489" s="41" t="str">
        <f t="shared" si="55"/>
        <v/>
      </c>
    </row>
    <row r="490" spans="1:24" ht="15.75" x14ac:dyDescent="0.25">
      <c r="A490" s="39"/>
      <c r="B490" s="39"/>
      <c r="C490" s="56"/>
      <c r="D490" s="55"/>
      <c r="E490" s="39"/>
      <c r="F490" s="36"/>
      <c r="G490" s="36"/>
      <c r="H490" s="43" t="str">
        <f>IF(F490="SMS",IFERROR(VLOOKUP($G490,'Támogatások 2014'!$B:$F,2,FALSE),""),IF($F490="SMP",IFERROR(VLOOKUP($G490,'Támogatások 2014'!$B:$F,3,FALSE),""),""))</f>
        <v/>
      </c>
      <c r="I490" s="43" t="str">
        <f>IF(LEFT($F490,2)="ST",IFERROR(VLOOKUP($G490,'Támogatások 2014'!$B:$F,4,FALSE),""),"")</f>
        <v/>
      </c>
      <c r="J490" s="43" t="str">
        <f>IF(LEFT($F490,2)="ST",IFERROR(VLOOKUP($G490,'Támogatások 2014'!$B:$F,5,FALSE),""),"")</f>
        <v/>
      </c>
      <c r="K490" s="37"/>
      <c r="L490" s="37"/>
      <c r="M490" s="44" t="str">
        <f t="shared" si="49"/>
        <v/>
      </c>
      <c r="N490" s="50"/>
      <c r="O490" s="44" t="str">
        <f t="shared" si="50"/>
        <v/>
      </c>
      <c r="P490" s="51" t="str">
        <f t="shared" si="51"/>
        <v/>
      </c>
      <c r="Q490" s="44" t="str">
        <f t="shared" si="52"/>
        <v/>
      </c>
      <c r="R490" s="44">
        <f t="shared" si="53"/>
        <v>0</v>
      </c>
      <c r="S490" s="44">
        <f t="shared" si="54"/>
        <v>0</v>
      </c>
      <c r="T490" s="38"/>
      <c r="U490" s="36"/>
      <c r="V490" s="40"/>
      <c r="W490" s="41" t="str">
        <f t="array" ref="W490">IF(LEFT($F490,2)="ST",SUM(IF(($V490&gt;='Támogatások 2014'!$I$2:$I$7)*($V490&lt;='Támogatások 2014'!$J$2:$J$7),'Támogatások 2014'!$K$2:$K$7,0)),"")</f>
        <v/>
      </c>
      <c r="X490" s="41" t="str">
        <f t="shared" si="55"/>
        <v/>
      </c>
    </row>
    <row r="491" spans="1:24" ht="15.75" x14ac:dyDescent="0.25">
      <c r="A491" s="39"/>
      <c r="B491" s="39"/>
      <c r="C491" s="56"/>
      <c r="D491" s="55"/>
      <c r="E491" s="39"/>
      <c r="F491" s="36"/>
      <c r="G491" s="36"/>
      <c r="H491" s="43" t="str">
        <f>IF(F491="SMS",IFERROR(VLOOKUP($G491,'Támogatások 2014'!$B:$F,2,FALSE),""),IF($F491="SMP",IFERROR(VLOOKUP($G491,'Támogatások 2014'!$B:$F,3,FALSE),""),""))</f>
        <v/>
      </c>
      <c r="I491" s="43" t="str">
        <f>IF(LEFT($F491,2)="ST",IFERROR(VLOOKUP($G491,'Támogatások 2014'!$B:$F,4,FALSE),""),"")</f>
        <v/>
      </c>
      <c r="J491" s="43" t="str">
        <f>IF(LEFT($F491,2)="ST",IFERROR(VLOOKUP($G491,'Támogatások 2014'!$B:$F,5,FALSE),""),"")</f>
        <v/>
      </c>
      <c r="K491" s="37"/>
      <c r="L491" s="37"/>
      <c r="M491" s="44" t="str">
        <f t="shared" si="49"/>
        <v/>
      </c>
      <c r="N491" s="50"/>
      <c r="O491" s="44" t="str">
        <f t="shared" si="50"/>
        <v/>
      </c>
      <c r="P491" s="51" t="str">
        <f t="shared" si="51"/>
        <v/>
      </c>
      <c r="Q491" s="44" t="str">
        <f t="shared" si="52"/>
        <v/>
      </c>
      <c r="R491" s="44">
        <f t="shared" si="53"/>
        <v>0</v>
      </c>
      <c r="S491" s="44">
        <f t="shared" si="54"/>
        <v>0</v>
      </c>
      <c r="T491" s="38"/>
      <c r="U491" s="36"/>
      <c r="V491" s="40"/>
      <c r="W491" s="41" t="str">
        <f t="array" ref="W491">IF(LEFT($F491,2)="ST",SUM(IF(($V491&gt;='Támogatások 2014'!$I$2:$I$7)*($V491&lt;='Támogatások 2014'!$J$2:$J$7),'Támogatások 2014'!$K$2:$K$7,0)),"")</f>
        <v/>
      </c>
      <c r="X491" s="41" t="str">
        <f t="shared" si="55"/>
        <v/>
      </c>
    </row>
    <row r="492" spans="1:24" ht="15.75" x14ac:dyDescent="0.25">
      <c r="A492" s="39"/>
      <c r="B492" s="39"/>
      <c r="C492" s="56"/>
      <c r="D492" s="55"/>
      <c r="E492" s="39"/>
      <c r="F492" s="36"/>
      <c r="G492" s="36"/>
      <c r="H492" s="43" t="str">
        <f>IF(F492="SMS",IFERROR(VLOOKUP($G492,'Támogatások 2014'!$B:$F,2,FALSE),""),IF($F492="SMP",IFERROR(VLOOKUP($G492,'Támogatások 2014'!$B:$F,3,FALSE),""),""))</f>
        <v/>
      </c>
      <c r="I492" s="43" t="str">
        <f>IF(LEFT($F492,2)="ST",IFERROR(VLOOKUP($G492,'Támogatások 2014'!$B:$F,4,FALSE),""),"")</f>
        <v/>
      </c>
      <c r="J492" s="43" t="str">
        <f>IF(LEFT($F492,2)="ST",IFERROR(VLOOKUP($G492,'Támogatások 2014'!$B:$F,5,FALSE),""),"")</f>
        <v/>
      </c>
      <c r="K492" s="37"/>
      <c r="L492" s="37"/>
      <c r="M492" s="44" t="str">
        <f t="shared" si="49"/>
        <v/>
      </c>
      <c r="N492" s="50"/>
      <c r="O492" s="44" t="str">
        <f t="shared" si="50"/>
        <v/>
      </c>
      <c r="P492" s="51" t="str">
        <f t="shared" si="51"/>
        <v/>
      </c>
      <c r="Q492" s="44" t="str">
        <f t="shared" si="52"/>
        <v/>
      </c>
      <c r="R492" s="44">
        <f t="shared" si="53"/>
        <v>0</v>
      </c>
      <c r="S492" s="44">
        <f t="shared" si="54"/>
        <v>0</v>
      </c>
      <c r="T492" s="38"/>
      <c r="U492" s="36"/>
      <c r="V492" s="40"/>
      <c r="W492" s="41" t="str">
        <f t="array" ref="W492">IF(LEFT($F492,2)="ST",SUM(IF(($V492&gt;='Támogatások 2014'!$I$2:$I$7)*($V492&lt;='Támogatások 2014'!$J$2:$J$7),'Támogatások 2014'!$K$2:$K$7,0)),"")</f>
        <v/>
      </c>
      <c r="X492" s="41" t="str">
        <f t="shared" si="55"/>
        <v/>
      </c>
    </row>
    <row r="493" spans="1:24" ht="15.75" x14ac:dyDescent="0.25">
      <c r="A493" s="39"/>
      <c r="B493" s="39"/>
      <c r="C493" s="56"/>
      <c r="D493" s="55"/>
      <c r="E493" s="39"/>
      <c r="F493" s="36"/>
      <c r="G493" s="36"/>
      <c r="H493" s="43" t="str">
        <f>IF(F493="SMS",IFERROR(VLOOKUP($G493,'Támogatások 2014'!$B:$F,2,FALSE),""),IF($F493="SMP",IFERROR(VLOOKUP($G493,'Támogatások 2014'!$B:$F,3,FALSE),""),""))</f>
        <v/>
      </c>
      <c r="I493" s="43" t="str">
        <f>IF(LEFT($F493,2)="ST",IFERROR(VLOOKUP($G493,'Támogatások 2014'!$B:$F,4,FALSE),""),"")</f>
        <v/>
      </c>
      <c r="J493" s="43" t="str">
        <f>IF(LEFT($F493,2)="ST",IFERROR(VLOOKUP($G493,'Támogatások 2014'!$B:$F,5,FALSE),""),"")</f>
        <v/>
      </c>
      <c r="K493" s="37"/>
      <c r="L493" s="37"/>
      <c r="M493" s="44" t="str">
        <f t="shared" si="49"/>
        <v/>
      </c>
      <c r="N493" s="50"/>
      <c r="O493" s="44" t="str">
        <f t="shared" si="50"/>
        <v/>
      </c>
      <c r="P493" s="51" t="str">
        <f t="shared" si="51"/>
        <v/>
      </c>
      <c r="Q493" s="44" t="str">
        <f t="shared" si="52"/>
        <v/>
      </c>
      <c r="R493" s="44">
        <f t="shared" si="53"/>
        <v>0</v>
      </c>
      <c r="S493" s="44">
        <f t="shared" si="54"/>
        <v>0</v>
      </c>
      <c r="T493" s="38"/>
      <c r="U493" s="36"/>
      <c r="V493" s="40"/>
      <c r="W493" s="41" t="str">
        <f t="array" ref="W493">IF(LEFT($F493,2)="ST",SUM(IF(($V493&gt;='Támogatások 2014'!$I$2:$I$7)*($V493&lt;='Támogatások 2014'!$J$2:$J$7),'Támogatások 2014'!$K$2:$K$7,0)),"")</f>
        <v/>
      </c>
      <c r="X493" s="41" t="str">
        <f t="shared" si="55"/>
        <v/>
      </c>
    </row>
    <row r="494" spans="1:24" ht="15.75" x14ac:dyDescent="0.25">
      <c r="A494" s="39"/>
      <c r="B494" s="39"/>
      <c r="C494" s="56"/>
      <c r="D494" s="55"/>
      <c r="E494" s="39"/>
      <c r="F494" s="36"/>
      <c r="G494" s="36"/>
      <c r="H494" s="43" t="str">
        <f>IF(F494="SMS",IFERROR(VLOOKUP($G494,'Támogatások 2014'!$B:$F,2,FALSE),""),IF($F494="SMP",IFERROR(VLOOKUP($G494,'Támogatások 2014'!$B:$F,3,FALSE),""),""))</f>
        <v/>
      </c>
      <c r="I494" s="43" t="str">
        <f>IF(LEFT($F494,2)="ST",IFERROR(VLOOKUP($G494,'Támogatások 2014'!$B:$F,4,FALSE),""),"")</f>
        <v/>
      </c>
      <c r="J494" s="43" t="str">
        <f>IF(LEFT($F494,2)="ST",IFERROR(VLOOKUP($G494,'Támogatások 2014'!$B:$F,5,FALSE),""),"")</f>
        <v/>
      </c>
      <c r="K494" s="37"/>
      <c r="L494" s="37"/>
      <c r="M494" s="44" t="str">
        <f t="shared" si="49"/>
        <v/>
      </c>
      <c r="N494" s="50"/>
      <c r="O494" s="44" t="str">
        <f t="shared" si="50"/>
        <v/>
      </c>
      <c r="P494" s="51" t="str">
        <f t="shared" si="51"/>
        <v/>
      </c>
      <c r="Q494" s="44" t="str">
        <f t="shared" si="52"/>
        <v/>
      </c>
      <c r="R494" s="44">
        <f t="shared" si="53"/>
        <v>0</v>
      </c>
      <c r="S494" s="44">
        <f t="shared" si="54"/>
        <v>0</v>
      </c>
      <c r="T494" s="38"/>
      <c r="U494" s="36"/>
      <c r="V494" s="40"/>
      <c r="W494" s="41" t="str">
        <f t="array" ref="W494">IF(LEFT($F494,2)="ST",SUM(IF(($V494&gt;='Támogatások 2014'!$I$2:$I$7)*($V494&lt;='Támogatások 2014'!$J$2:$J$7),'Támogatások 2014'!$K$2:$K$7,0)),"")</f>
        <v/>
      </c>
      <c r="X494" s="41" t="str">
        <f t="shared" si="55"/>
        <v/>
      </c>
    </row>
    <row r="495" spans="1:24" ht="15.75" x14ac:dyDescent="0.25">
      <c r="A495" s="39"/>
      <c r="B495" s="39"/>
      <c r="C495" s="56"/>
      <c r="D495" s="55"/>
      <c r="E495" s="39"/>
      <c r="F495" s="36"/>
      <c r="G495" s="36"/>
      <c r="H495" s="43" t="str">
        <f>IF(F495="SMS",IFERROR(VLOOKUP($G495,'Támogatások 2014'!$B:$F,2,FALSE),""),IF($F495="SMP",IFERROR(VLOOKUP($G495,'Támogatások 2014'!$B:$F,3,FALSE),""),""))</f>
        <v/>
      </c>
      <c r="I495" s="43" t="str">
        <f>IF(LEFT($F495,2)="ST",IFERROR(VLOOKUP($G495,'Támogatások 2014'!$B:$F,4,FALSE),""),"")</f>
        <v/>
      </c>
      <c r="J495" s="43" t="str">
        <f>IF(LEFT($F495,2)="ST",IFERROR(VLOOKUP($G495,'Támogatások 2014'!$B:$F,5,FALSE),""),"")</f>
        <v/>
      </c>
      <c r="K495" s="37"/>
      <c r="L495" s="37"/>
      <c r="M495" s="44" t="str">
        <f t="shared" si="49"/>
        <v/>
      </c>
      <c r="N495" s="50"/>
      <c r="O495" s="44" t="str">
        <f t="shared" si="50"/>
        <v/>
      </c>
      <c r="P495" s="51" t="str">
        <f t="shared" si="51"/>
        <v/>
      </c>
      <c r="Q495" s="44" t="str">
        <f t="shared" si="52"/>
        <v/>
      </c>
      <c r="R495" s="44">
        <f t="shared" si="53"/>
        <v>0</v>
      </c>
      <c r="S495" s="44">
        <f t="shared" si="54"/>
        <v>0</v>
      </c>
      <c r="T495" s="38"/>
      <c r="U495" s="36"/>
      <c r="V495" s="40"/>
      <c r="W495" s="41" t="str">
        <f t="array" ref="W495">IF(LEFT($F495,2)="ST",SUM(IF(($V495&gt;='Támogatások 2014'!$I$2:$I$7)*($V495&lt;='Támogatások 2014'!$J$2:$J$7),'Támogatások 2014'!$K$2:$K$7,0)),"")</f>
        <v/>
      </c>
      <c r="X495" s="41" t="str">
        <f t="shared" si="55"/>
        <v/>
      </c>
    </row>
    <row r="496" spans="1:24" ht="15.75" x14ac:dyDescent="0.25">
      <c r="A496" s="39"/>
      <c r="B496" s="39"/>
      <c r="C496" s="56"/>
      <c r="D496" s="55"/>
      <c r="E496" s="39"/>
      <c r="F496" s="36"/>
      <c r="G496" s="36"/>
      <c r="H496" s="43" t="str">
        <f>IF(F496="SMS",IFERROR(VLOOKUP($G496,'Támogatások 2014'!$B:$F,2,FALSE),""),IF($F496="SMP",IFERROR(VLOOKUP($G496,'Támogatások 2014'!$B:$F,3,FALSE),""),""))</f>
        <v/>
      </c>
      <c r="I496" s="43" t="str">
        <f>IF(LEFT($F496,2)="ST",IFERROR(VLOOKUP($G496,'Támogatások 2014'!$B:$F,4,FALSE),""),"")</f>
        <v/>
      </c>
      <c r="J496" s="43" t="str">
        <f>IF(LEFT($F496,2)="ST",IFERROR(VLOOKUP($G496,'Támogatások 2014'!$B:$F,5,FALSE),""),"")</f>
        <v/>
      </c>
      <c r="K496" s="37"/>
      <c r="L496" s="37"/>
      <c r="M496" s="44" t="str">
        <f t="shared" si="49"/>
        <v/>
      </c>
      <c r="N496" s="50"/>
      <c r="O496" s="44" t="str">
        <f t="shared" si="50"/>
        <v/>
      </c>
      <c r="P496" s="51" t="str">
        <f t="shared" si="51"/>
        <v/>
      </c>
      <c r="Q496" s="44" t="str">
        <f t="shared" si="52"/>
        <v/>
      </c>
      <c r="R496" s="44">
        <f t="shared" si="53"/>
        <v>0</v>
      </c>
      <c r="S496" s="44">
        <f t="shared" si="54"/>
        <v>0</v>
      </c>
      <c r="T496" s="38"/>
      <c r="U496" s="36"/>
      <c r="V496" s="40"/>
      <c r="W496" s="41" t="str">
        <f t="array" ref="W496">IF(LEFT($F496,2)="ST",SUM(IF(($V496&gt;='Támogatások 2014'!$I$2:$I$7)*($V496&lt;='Támogatások 2014'!$J$2:$J$7),'Támogatások 2014'!$K$2:$K$7,0)),"")</f>
        <v/>
      </c>
      <c r="X496" s="41" t="str">
        <f t="shared" si="55"/>
        <v/>
      </c>
    </row>
    <row r="497" spans="1:24" ht="15.75" x14ac:dyDescent="0.25">
      <c r="A497" s="39"/>
      <c r="B497" s="39"/>
      <c r="C497" s="56"/>
      <c r="D497" s="55"/>
      <c r="E497" s="39"/>
      <c r="F497" s="36"/>
      <c r="G497" s="36"/>
      <c r="H497" s="43" t="str">
        <f>IF(F497="SMS",IFERROR(VLOOKUP($G497,'Támogatások 2014'!$B:$F,2,FALSE),""),IF($F497="SMP",IFERROR(VLOOKUP($G497,'Támogatások 2014'!$B:$F,3,FALSE),""),""))</f>
        <v/>
      </c>
      <c r="I497" s="43" t="str">
        <f>IF(LEFT($F497,2)="ST",IFERROR(VLOOKUP($G497,'Támogatások 2014'!$B:$F,4,FALSE),""),"")</f>
        <v/>
      </c>
      <c r="J497" s="43" t="str">
        <f>IF(LEFT($F497,2)="ST",IFERROR(VLOOKUP($G497,'Támogatások 2014'!$B:$F,5,FALSE),""),"")</f>
        <v/>
      </c>
      <c r="K497" s="37"/>
      <c r="L497" s="37"/>
      <c r="M497" s="44" t="str">
        <f t="shared" si="49"/>
        <v/>
      </c>
      <c r="N497" s="50"/>
      <c r="O497" s="44" t="str">
        <f t="shared" si="50"/>
        <v/>
      </c>
      <c r="P497" s="51" t="str">
        <f t="shared" si="51"/>
        <v/>
      </c>
      <c r="Q497" s="44" t="str">
        <f t="shared" si="52"/>
        <v/>
      </c>
      <c r="R497" s="44">
        <f t="shared" si="53"/>
        <v>0</v>
      </c>
      <c r="S497" s="44">
        <f t="shared" si="54"/>
        <v>0</v>
      </c>
      <c r="T497" s="38"/>
      <c r="U497" s="36"/>
      <c r="V497" s="40"/>
      <c r="W497" s="41" t="str">
        <f t="array" ref="W497">IF(LEFT($F497,2)="ST",SUM(IF(($V497&gt;='Támogatások 2014'!$I$2:$I$7)*($V497&lt;='Támogatások 2014'!$J$2:$J$7),'Támogatások 2014'!$K$2:$K$7,0)),"")</f>
        <v/>
      </c>
      <c r="X497" s="41" t="str">
        <f t="shared" si="55"/>
        <v/>
      </c>
    </row>
    <row r="498" spans="1:24" ht="15.75" x14ac:dyDescent="0.25">
      <c r="A498" s="39"/>
      <c r="B498" s="39"/>
      <c r="C498" s="56"/>
      <c r="D498" s="55"/>
      <c r="E498" s="39"/>
      <c r="F498" s="36"/>
      <c r="G498" s="36"/>
      <c r="H498" s="43" t="str">
        <f>IF(F498="SMS",IFERROR(VLOOKUP($G498,'Támogatások 2014'!$B:$F,2,FALSE),""),IF($F498="SMP",IFERROR(VLOOKUP($G498,'Támogatások 2014'!$B:$F,3,FALSE),""),""))</f>
        <v/>
      </c>
      <c r="I498" s="43" t="str">
        <f>IF(LEFT($F498,2)="ST",IFERROR(VLOOKUP($G498,'Támogatások 2014'!$B:$F,4,FALSE),""),"")</f>
        <v/>
      </c>
      <c r="J498" s="43" t="str">
        <f>IF(LEFT($F498,2)="ST",IFERROR(VLOOKUP($G498,'Támogatások 2014'!$B:$F,5,FALSE),""),"")</f>
        <v/>
      </c>
      <c r="K498" s="37"/>
      <c r="L498" s="37"/>
      <c r="M498" s="44" t="str">
        <f t="shared" si="49"/>
        <v/>
      </c>
      <c r="N498" s="50"/>
      <c r="O498" s="44" t="str">
        <f t="shared" si="50"/>
        <v/>
      </c>
      <c r="P498" s="51" t="str">
        <f t="shared" si="51"/>
        <v/>
      </c>
      <c r="Q498" s="44" t="str">
        <f t="shared" si="52"/>
        <v/>
      </c>
      <c r="R498" s="44">
        <f t="shared" si="53"/>
        <v>0</v>
      </c>
      <c r="S498" s="44">
        <f t="shared" si="54"/>
        <v>0</v>
      </c>
      <c r="T498" s="38"/>
      <c r="U498" s="36"/>
      <c r="V498" s="40"/>
      <c r="W498" s="41" t="str">
        <f t="array" ref="W498">IF(LEFT($F498,2)="ST",SUM(IF(($V498&gt;='Támogatások 2014'!$I$2:$I$7)*($V498&lt;='Támogatások 2014'!$J$2:$J$7),'Támogatások 2014'!$K$2:$K$7,0)),"")</f>
        <v/>
      </c>
      <c r="X498" s="41" t="str">
        <f t="shared" si="55"/>
        <v/>
      </c>
    </row>
    <row r="499" spans="1:24" ht="15.75" x14ac:dyDescent="0.25">
      <c r="A499" s="39"/>
      <c r="B499" s="39"/>
      <c r="C499" s="56"/>
      <c r="D499" s="55"/>
      <c r="E499" s="39"/>
      <c r="F499" s="36"/>
      <c r="G499" s="36"/>
      <c r="H499" s="43" t="str">
        <f>IF(F499="SMS",IFERROR(VLOOKUP($G499,'Támogatások 2014'!$B:$F,2,FALSE),""),IF($F499="SMP",IFERROR(VLOOKUP($G499,'Támogatások 2014'!$B:$F,3,FALSE),""),""))</f>
        <v/>
      </c>
      <c r="I499" s="43" t="str">
        <f>IF(LEFT($F499,2)="ST",IFERROR(VLOOKUP($G499,'Támogatások 2014'!$B:$F,4,FALSE),""),"")</f>
        <v/>
      </c>
      <c r="J499" s="43" t="str">
        <f>IF(LEFT($F499,2)="ST",IFERROR(VLOOKUP($G499,'Támogatások 2014'!$B:$F,5,FALSE),""),"")</f>
        <v/>
      </c>
      <c r="K499" s="37"/>
      <c r="L499" s="37"/>
      <c r="M499" s="44" t="str">
        <f t="shared" si="49"/>
        <v/>
      </c>
      <c r="N499" s="50"/>
      <c r="O499" s="44" t="str">
        <f t="shared" si="50"/>
        <v/>
      </c>
      <c r="P499" s="51" t="str">
        <f t="shared" si="51"/>
        <v/>
      </c>
      <c r="Q499" s="44" t="str">
        <f t="shared" si="52"/>
        <v/>
      </c>
      <c r="R499" s="44">
        <f t="shared" si="53"/>
        <v>0</v>
      </c>
      <c r="S499" s="44">
        <f t="shared" si="54"/>
        <v>0</v>
      </c>
      <c r="T499" s="38"/>
      <c r="U499" s="36"/>
      <c r="V499" s="40"/>
      <c r="W499" s="41" t="str">
        <f t="array" ref="W499">IF(LEFT($F499,2)="ST",SUM(IF(($V499&gt;='Támogatások 2014'!$I$2:$I$7)*($V499&lt;='Támogatások 2014'!$J$2:$J$7),'Támogatások 2014'!$K$2:$K$7,0)),"")</f>
        <v/>
      </c>
      <c r="X499" s="41" t="str">
        <f t="shared" si="55"/>
        <v/>
      </c>
    </row>
    <row r="500" spans="1:24" ht="15.75" x14ac:dyDescent="0.25">
      <c r="A500" s="39"/>
      <c r="B500" s="39"/>
      <c r="C500" s="56"/>
      <c r="D500" s="55"/>
      <c r="E500" s="39"/>
      <c r="F500" s="36"/>
      <c r="G500" s="36"/>
      <c r="H500" s="43" t="str">
        <f>IF(F500="SMS",IFERROR(VLOOKUP($G500,'Támogatások 2014'!$B:$F,2,FALSE),""),IF($F500="SMP",IFERROR(VLOOKUP($G500,'Támogatások 2014'!$B:$F,3,FALSE),""),""))</f>
        <v/>
      </c>
      <c r="I500" s="43" t="str">
        <f>IF(LEFT($F500,2)="ST",IFERROR(VLOOKUP($G500,'Támogatások 2014'!$B:$F,4,FALSE),""),"")</f>
        <v/>
      </c>
      <c r="J500" s="43" t="str">
        <f>IF(LEFT($F500,2)="ST",IFERROR(VLOOKUP($G500,'Támogatások 2014'!$B:$F,5,FALSE),""),"")</f>
        <v/>
      </c>
      <c r="K500" s="37"/>
      <c r="L500" s="37"/>
      <c r="M500" s="44" t="str">
        <f t="shared" si="49"/>
        <v/>
      </c>
      <c r="N500" s="50"/>
      <c r="O500" s="44" t="str">
        <f t="shared" si="50"/>
        <v/>
      </c>
      <c r="P500" s="51" t="str">
        <f t="shared" si="51"/>
        <v/>
      </c>
      <c r="Q500" s="44" t="str">
        <f t="shared" si="52"/>
        <v/>
      </c>
      <c r="R500" s="44">
        <f t="shared" si="53"/>
        <v>0</v>
      </c>
      <c r="S500" s="44">
        <f t="shared" si="54"/>
        <v>0</v>
      </c>
      <c r="T500" s="38"/>
      <c r="U500" s="36"/>
      <c r="V500" s="40"/>
      <c r="W500" s="41" t="str">
        <f t="array" ref="W500">IF(LEFT($F500,2)="ST",SUM(IF(($V500&gt;='Támogatások 2014'!$I$2:$I$7)*($V500&lt;='Támogatások 2014'!$J$2:$J$7),'Támogatások 2014'!$K$2:$K$7,0)),"")</f>
        <v/>
      </c>
      <c r="X500" s="41" t="str">
        <f t="shared" si="55"/>
        <v/>
      </c>
    </row>
  </sheetData>
  <sheetProtection password="C34E" sheet="1" objects="1" scenarios="1" autoFilter="0"/>
  <conditionalFormatting sqref="G3:G500">
    <cfRule type="expression" dxfId="22" priority="68">
      <formula>($F3&lt;&gt;"")*(COUNTIF(Countries,$G3)=0)</formula>
    </cfRule>
  </conditionalFormatting>
  <conditionalFormatting sqref="K3 K5:K19 K21:K500">
    <cfRule type="expression" dxfId="21" priority="66">
      <formula>($F3&lt;&gt;"")*(($K3&lt;DATE("2014","06","01"))+($K3&gt;DATE("2015","08","01")))</formula>
    </cfRule>
  </conditionalFormatting>
  <conditionalFormatting sqref="L3 L5:L19 L21:L500">
    <cfRule type="expression" dxfId="20" priority="58">
      <formula>($F3&lt;&gt;"")*(($L3&lt;DATE("2014","08","01"))+($L3&gt;DATE("2015","09","30")))</formula>
    </cfRule>
  </conditionalFormatting>
  <conditionalFormatting sqref="M3:M500">
    <cfRule type="expression" dxfId="19" priority="15">
      <formula>$F3&lt;&gt;""</formula>
    </cfRule>
    <cfRule type="expression" dxfId="18" priority="56">
      <formula>IFERROR(($F3&lt;&gt;"")*(($M3&lt;=0)+($M3&gt;360)),-1)</formula>
    </cfRule>
  </conditionalFormatting>
  <conditionalFormatting sqref="T3:T500">
    <cfRule type="expression" dxfId="17" priority="35">
      <formula>IFERROR($T3*(-1)&gt;0,-1)</formula>
    </cfRule>
  </conditionalFormatting>
  <conditionalFormatting sqref="H3:J500">
    <cfRule type="expression" dxfId="16" priority="16">
      <formula>$F3&lt;&gt;""</formula>
    </cfRule>
  </conditionalFormatting>
  <conditionalFormatting sqref="U3:U500">
    <cfRule type="expression" dxfId="15" priority="70">
      <formula>($F3="SMS")*(($U3&lt;&gt;"")*($U3&lt;&gt;"IGEN")*($U3&lt;&gt;"NEM"))</formula>
    </cfRule>
  </conditionalFormatting>
  <conditionalFormatting sqref="V3:V500">
    <cfRule type="expression" dxfId="14" priority="71">
      <formula>(LEFT($F3,2)="ST")*IFERROR($V3&lt;0,-1)</formula>
    </cfRule>
    <cfRule type="expression" dxfId="13" priority="72">
      <formula>(LEFT($F3,2)="SM")*($V3&lt;&gt;"")</formula>
    </cfRule>
  </conditionalFormatting>
  <conditionalFormatting sqref="O3:O500">
    <cfRule type="expression" dxfId="12" priority="11">
      <formula>$F3&lt;&gt;""</formula>
    </cfRule>
  </conditionalFormatting>
  <conditionalFormatting sqref="W3:W500">
    <cfRule type="expression" dxfId="11" priority="10">
      <formula>$F3&lt;&gt;""</formula>
    </cfRule>
  </conditionalFormatting>
  <conditionalFormatting sqref="P3:P500">
    <cfRule type="expression" dxfId="10" priority="9">
      <formula>$F3&lt;&gt;""</formula>
    </cfRule>
  </conditionalFormatting>
  <conditionalFormatting sqref="Q3:Q500">
    <cfRule type="expression" dxfId="9" priority="8">
      <formula>$F3&lt;&gt;""</formula>
    </cfRule>
  </conditionalFormatting>
  <conditionalFormatting sqref="R3:R500">
    <cfRule type="expression" dxfId="8" priority="7">
      <formula>$F3&lt;&gt;""</formula>
    </cfRule>
  </conditionalFormatting>
  <conditionalFormatting sqref="S3:S500">
    <cfRule type="expression" dxfId="7" priority="6">
      <formula>$F3&lt;&gt;""</formula>
    </cfRule>
  </conditionalFormatting>
  <conditionalFormatting sqref="X3:X500">
    <cfRule type="expression" dxfId="6" priority="5">
      <formula>$F3&lt;&gt;""</formula>
    </cfRule>
  </conditionalFormatting>
  <conditionalFormatting sqref="K4">
    <cfRule type="expression" dxfId="5" priority="4">
      <formula>($F4&lt;&gt;"")*(($K4&lt;DATE("2014","06","01"))+($K4&gt;DATE("2015","08","01")))</formula>
    </cfRule>
  </conditionalFormatting>
  <conditionalFormatting sqref="L4">
    <cfRule type="expression" dxfId="4" priority="3">
      <formula>($F4&lt;&gt;"")*(($L4&lt;DATE("2014","08","01"))+($L4&gt;DATE("2015","09","30")))</formula>
    </cfRule>
  </conditionalFormatting>
  <conditionalFormatting sqref="K21">
    <cfRule type="expression" dxfId="3" priority="74">
      <formula>($F20&lt;&gt;"")*(($K21&lt;DATE("2014","06","01"))+($K21&gt;DATE("2015","08","01")))</formula>
    </cfRule>
  </conditionalFormatting>
  <conditionalFormatting sqref="L21">
    <cfRule type="expression" dxfId="2" priority="76">
      <formula>($F20&lt;&gt;"")*(($L21&lt;DATE("2014","08","01"))+($L21&gt;DATE("2015","09","30")))</formula>
    </cfRule>
  </conditionalFormatting>
  <conditionalFormatting sqref="K20">
    <cfRule type="expression" dxfId="1" priority="1">
      <formula>($F19&lt;&gt;"")*(($K20&lt;DATE("2014","06","01"))+($K20&gt;DATE("2015","08","01")))</formula>
    </cfRule>
  </conditionalFormatting>
  <conditionalFormatting sqref="L20">
    <cfRule type="expression" dxfId="0" priority="2">
      <formula>($F19&lt;&gt;"")*(($L20&lt;DATE("2014","08","01"))+($L20&gt;DATE("2015","09","30")))</formula>
    </cfRule>
  </conditionalFormatting>
  <dataValidations count="2">
    <dataValidation type="list" allowBlank="1" showInputMessage="1" showErrorMessage="1" sqref="F3:F500">
      <formula1>"SMS,SMP,STA,STT"</formula1>
    </dataValidation>
    <dataValidation type="list" allowBlank="1" showInputMessage="1" showErrorMessage="1" sqref="U3:U500">
      <formula1>"IGEN,NEM"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'Támogatások 2014'!$B$2:$B$35</xm:f>
          </x14:formula1>
          <xm:sqref>G3:G500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zoomScale="85" zoomScaleNormal="85" workbookViewId="0">
      <pane xSplit="2" ySplit="1" topLeftCell="C14" activePane="bottomRight" state="frozen"/>
      <selection pane="topRight" activeCell="C1" sqref="C1"/>
      <selection pane="bottomLeft" activeCell="A3" sqref="A3"/>
      <selection pane="bottomRight" activeCell="B20" sqref="B20"/>
    </sheetView>
  </sheetViews>
  <sheetFormatPr defaultRowHeight="15" x14ac:dyDescent="0.25"/>
  <cols>
    <col min="1" max="1" width="35.42578125" customWidth="1"/>
    <col min="2" max="2" width="23" bestFit="1" customWidth="1"/>
    <col min="3" max="6" width="17.5703125" customWidth="1"/>
    <col min="7" max="7" width="5" customWidth="1"/>
    <col min="8" max="8" width="15.42578125" bestFit="1" customWidth="1"/>
    <col min="9" max="10" width="9" customWidth="1"/>
    <col min="11" max="11" width="17.5703125" customWidth="1"/>
  </cols>
  <sheetData>
    <row r="1" spans="1:11" ht="15.75" thickBot="1" x14ac:dyDescent="0.3">
      <c r="A1" s="18" t="s">
        <v>66</v>
      </c>
      <c r="B1" s="25" t="s">
        <v>67</v>
      </c>
      <c r="C1" s="19" t="s">
        <v>70</v>
      </c>
      <c r="D1" s="19" t="s">
        <v>71</v>
      </c>
      <c r="E1" s="19" t="s">
        <v>73</v>
      </c>
      <c r="F1" s="19" t="s">
        <v>74</v>
      </c>
      <c r="H1" s="18" t="s">
        <v>81</v>
      </c>
      <c r="I1" s="25" t="s">
        <v>90</v>
      </c>
      <c r="J1" s="25" t="s">
        <v>91</v>
      </c>
      <c r="K1" s="19" t="s">
        <v>72</v>
      </c>
    </row>
    <row r="2" spans="1:11" ht="15.75" thickBot="1" x14ac:dyDescent="0.3">
      <c r="A2" s="20" t="s">
        <v>36</v>
      </c>
      <c r="B2" s="26" t="s">
        <v>37</v>
      </c>
      <c r="C2" s="27">
        <v>500</v>
      </c>
      <c r="D2" s="27">
        <v>600</v>
      </c>
      <c r="E2" s="28">
        <v>98</v>
      </c>
      <c r="F2" s="28">
        <v>69</v>
      </c>
      <c r="H2" s="20" t="s">
        <v>75</v>
      </c>
      <c r="I2" s="21">
        <v>100</v>
      </c>
      <c r="J2" s="21">
        <v>499</v>
      </c>
      <c r="K2" s="22">
        <v>180</v>
      </c>
    </row>
    <row r="3" spans="1:11" ht="16.5" thickTop="1" thickBot="1" x14ac:dyDescent="0.3">
      <c r="A3" s="1" t="s">
        <v>0</v>
      </c>
      <c r="B3" s="2" t="s">
        <v>1</v>
      </c>
      <c r="C3" s="7">
        <v>400</v>
      </c>
      <c r="D3" s="7">
        <v>500</v>
      </c>
      <c r="E3" s="12">
        <v>98</v>
      </c>
      <c r="F3" s="12">
        <v>69</v>
      </c>
      <c r="H3" s="1" t="s">
        <v>76</v>
      </c>
      <c r="I3" s="17">
        <v>500</v>
      </c>
      <c r="J3" s="17">
        <v>1999</v>
      </c>
      <c r="K3" s="13">
        <v>275</v>
      </c>
    </row>
    <row r="4" spans="1:11" ht="16.5" thickTop="1" thickBot="1" x14ac:dyDescent="0.3">
      <c r="A4" s="1" t="s">
        <v>2</v>
      </c>
      <c r="B4" s="2" t="s">
        <v>3</v>
      </c>
      <c r="C4" s="6">
        <v>300</v>
      </c>
      <c r="D4" s="6">
        <v>400</v>
      </c>
      <c r="E4" s="12">
        <v>98</v>
      </c>
      <c r="F4" s="12">
        <v>69</v>
      </c>
      <c r="H4" s="1" t="s">
        <v>77</v>
      </c>
      <c r="I4" s="17">
        <v>2000</v>
      </c>
      <c r="J4" s="17">
        <v>2999</v>
      </c>
      <c r="K4" s="14">
        <v>360</v>
      </c>
    </row>
    <row r="5" spans="1:11" ht="16.5" thickTop="1" thickBot="1" x14ac:dyDescent="0.3">
      <c r="A5" s="1" t="s">
        <v>22</v>
      </c>
      <c r="B5" s="2" t="s">
        <v>23</v>
      </c>
      <c r="C5" s="7">
        <v>400</v>
      </c>
      <c r="D5" s="7">
        <v>500</v>
      </c>
      <c r="E5" s="12">
        <v>98</v>
      </c>
      <c r="F5" s="12">
        <v>69</v>
      </c>
      <c r="H5" s="1" t="s">
        <v>78</v>
      </c>
      <c r="I5" s="17">
        <v>3000</v>
      </c>
      <c r="J5" s="17">
        <v>3999</v>
      </c>
      <c r="K5" s="16">
        <v>530</v>
      </c>
    </row>
    <row r="6" spans="1:11" ht="16.5" thickTop="1" thickBot="1" x14ac:dyDescent="0.3">
      <c r="A6" s="1" t="s">
        <v>4</v>
      </c>
      <c r="B6" s="2" t="s">
        <v>5</v>
      </c>
      <c r="C6" s="7">
        <v>400</v>
      </c>
      <c r="D6" s="7">
        <v>500</v>
      </c>
      <c r="E6" s="12">
        <v>98</v>
      </c>
      <c r="F6" s="12">
        <v>69</v>
      </c>
      <c r="H6" s="1" t="s">
        <v>79</v>
      </c>
      <c r="I6" s="17">
        <v>4000</v>
      </c>
      <c r="J6" s="17">
        <v>7999</v>
      </c>
      <c r="K6" s="15">
        <v>820</v>
      </c>
    </row>
    <row r="7" spans="1:11" ht="16.5" thickTop="1" thickBot="1" x14ac:dyDescent="0.3">
      <c r="A7" s="1" t="s">
        <v>8</v>
      </c>
      <c r="B7" s="2" t="s">
        <v>9</v>
      </c>
      <c r="C7" s="7">
        <v>400</v>
      </c>
      <c r="D7" s="7">
        <v>500</v>
      </c>
      <c r="E7" s="8">
        <v>84</v>
      </c>
      <c r="F7" s="8">
        <v>59</v>
      </c>
      <c r="H7" s="3" t="s">
        <v>80</v>
      </c>
      <c r="I7" s="23">
        <v>8000</v>
      </c>
      <c r="J7" s="23">
        <v>19999</v>
      </c>
      <c r="K7" s="24">
        <v>1100</v>
      </c>
    </row>
    <row r="8" spans="1:11" ht="16.5" thickTop="1" thickBot="1" x14ac:dyDescent="0.3">
      <c r="A8" s="1" t="s">
        <v>6</v>
      </c>
      <c r="B8" s="2" t="s">
        <v>7</v>
      </c>
      <c r="C8" s="9">
        <v>500</v>
      </c>
      <c r="D8" s="9">
        <v>600</v>
      </c>
      <c r="E8" s="11">
        <v>112</v>
      </c>
      <c r="F8" s="11">
        <v>78</v>
      </c>
    </row>
    <row r="9" spans="1:11" ht="16.5" thickTop="1" thickBot="1" x14ac:dyDescent="0.3">
      <c r="A9" s="1" t="s">
        <v>10</v>
      </c>
      <c r="B9" s="2" t="s">
        <v>11</v>
      </c>
      <c r="C9" s="6">
        <v>300</v>
      </c>
      <c r="D9" s="6">
        <v>400</v>
      </c>
      <c r="E9" s="10">
        <v>70</v>
      </c>
      <c r="F9" s="10">
        <v>49</v>
      </c>
    </row>
    <row r="10" spans="1:11" ht="16.5" thickTop="1" thickBot="1" x14ac:dyDescent="0.3">
      <c r="A10" s="1" t="s">
        <v>12</v>
      </c>
      <c r="B10" s="2" t="s">
        <v>13</v>
      </c>
      <c r="C10" s="7">
        <v>400</v>
      </c>
      <c r="D10" s="7">
        <v>500</v>
      </c>
      <c r="E10" s="12">
        <v>98</v>
      </c>
      <c r="F10" s="12">
        <v>69</v>
      </c>
    </row>
    <row r="11" spans="1:11" ht="16.5" thickTop="1" thickBot="1" x14ac:dyDescent="0.3">
      <c r="A11" s="1" t="s">
        <v>14</v>
      </c>
      <c r="B11" s="2" t="s">
        <v>15</v>
      </c>
      <c r="C11" s="7">
        <v>400</v>
      </c>
      <c r="D11" s="7">
        <v>500</v>
      </c>
      <c r="E11" s="8">
        <v>84</v>
      </c>
      <c r="F11" s="8">
        <v>59</v>
      </c>
    </row>
    <row r="12" spans="1:11" ht="16.5" thickTop="1" thickBot="1" x14ac:dyDescent="0.3">
      <c r="A12" s="1" t="s">
        <v>48</v>
      </c>
      <c r="B12" s="2" t="s">
        <v>49</v>
      </c>
      <c r="C12" s="9">
        <v>500</v>
      </c>
      <c r="D12" s="9">
        <v>600</v>
      </c>
      <c r="E12" s="12">
        <v>98</v>
      </c>
      <c r="F12" s="12">
        <v>69</v>
      </c>
    </row>
    <row r="13" spans="1:11" ht="16.5" thickTop="1" thickBot="1" x14ac:dyDescent="0.3">
      <c r="A13" s="1" t="s">
        <v>16</v>
      </c>
      <c r="B13" s="2" t="s">
        <v>17</v>
      </c>
      <c r="C13" s="9">
        <v>500</v>
      </c>
      <c r="D13" s="9">
        <v>600</v>
      </c>
      <c r="E13" s="12">
        <v>98</v>
      </c>
      <c r="F13" s="12">
        <v>69</v>
      </c>
    </row>
    <row r="14" spans="1:11" ht="16.5" thickTop="1" thickBot="1" x14ac:dyDescent="0.3">
      <c r="A14" s="1" t="s">
        <v>60</v>
      </c>
      <c r="B14" s="2" t="s">
        <v>61</v>
      </c>
      <c r="C14" s="7">
        <v>400</v>
      </c>
      <c r="D14" s="7">
        <v>500</v>
      </c>
      <c r="E14" s="10">
        <v>70</v>
      </c>
      <c r="F14" s="10">
        <v>49</v>
      </c>
    </row>
    <row r="15" spans="1:11" ht="16.5" thickTop="1" thickBot="1" x14ac:dyDescent="0.3">
      <c r="A15" s="1" t="s">
        <v>30</v>
      </c>
      <c r="B15" s="2" t="s">
        <v>31</v>
      </c>
      <c r="C15" s="6">
        <v>300</v>
      </c>
      <c r="D15" s="6">
        <v>400</v>
      </c>
      <c r="E15" s="12">
        <v>98</v>
      </c>
      <c r="F15" s="12">
        <v>69</v>
      </c>
    </row>
    <row r="16" spans="1:11" ht="16.5" thickTop="1" thickBot="1" x14ac:dyDescent="0.3">
      <c r="A16" s="1" t="s">
        <v>18</v>
      </c>
      <c r="B16" s="2" t="s">
        <v>19</v>
      </c>
      <c r="C16" s="9">
        <v>500</v>
      </c>
      <c r="D16" s="9">
        <v>600</v>
      </c>
      <c r="E16" s="11">
        <v>112</v>
      </c>
      <c r="F16" s="11">
        <v>78</v>
      </c>
    </row>
    <row r="17" spans="1:6" ht="16.5" thickTop="1" thickBot="1" x14ac:dyDescent="0.3">
      <c r="A17" s="1" t="s">
        <v>54</v>
      </c>
      <c r="B17" s="2" t="s">
        <v>55</v>
      </c>
      <c r="C17" s="7">
        <v>400</v>
      </c>
      <c r="D17" s="7">
        <v>500</v>
      </c>
      <c r="E17" s="12">
        <v>98</v>
      </c>
      <c r="F17" s="12">
        <v>69</v>
      </c>
    </row>
    <row r="18" spans="1:6" ht="16.5" thickTop="1" thickBot="1" x14ac:dyDescent="0.3">
      <c r="A18" s="1" t="s">
        <v>20</v>
      </c>
      <c r="B18" s="2" t="s">
        <v>21</v>
      </c>
      <c r="C18" s="9">
        <v>500</v>
      </c>
      <c r="D18" s="9">
        <v>600</v>
      </c>
      <c r="E18" s="12">
        <v>98</v>
      </c>
      <c r="F18" s="12">
        <v>69</v>
      </c>
    </row>
    <row r="19" spans="1:6" ht="16.5" thickTop="1" thickBot="1" x14ac:dyDescent="0.3">
      <c r="A19" s="1" t="s">
        <v>56</v>
      </c>
      <c r="B19" s="2" t="s">
        <v>57</v>
      </c>
      <c r="C19" s="9">
        <v>500</v>
      </c>
      <c r="D19" s="9">
        <v>600</v>
      </c>
      <c r="E19" s="12">
        <v>98</v>
      </c>
      <c r="F19" s="12">
        <v>69</v>
      </c>
    </row>
    <row r="20" spans="1:6" ht="16.5" thickTop="1" thickBot="1" x14ac:dyDescent="0.3">
      <c r="A20" s="1" t="s">
        <v>26</v>
      </c>
      <c r="B20" s="2" t="s">
        <v>27</v>
      </c>
      <c r="C20" s="6">
        <v>300</v>
      </c>
      <c r="D20" s="6">
        <v>400</v>
      </c>
      <c r="E20" s="10">
        <v>70</v>
      </c>
      <c r="F20" s="10">
        <v>49</v>
      </c>
    </row>
    <row r="21" spans="1:6" ht="16.5" thickTop="1" thickBot="1" x14ac:dyDescent="0.3">
      <c r="A21" s="1" t="s">
        <v>28</v>
      </c>
      <c r="B21" s="2" t="s">
        <v>29</v>
      </c>
      <c r="C21" s="7">
        <v>400</v>
      </c>
      <c r="D21" s="7">
        <v>500</v>
      </c>
      <c r="E21" s="12">
        <v>98</v>
      </c>
      <c r="F21" s="12">
        <v>69</v>
      </c>
    </row>
    <row r="22" spans="1:6" ht="16.5" thickTop="1" thickBot="1" x14ac:dyDescent="0.3">
      <c r="A22" s="1" t="s">
        <v>24</v>
      </c>
      <c r="B22" s="2" t="s">
        <v>25</v>
      </c>
      <c r="C22" s="6">
        <v>300</v>
      </c>
      <c r="D22" s="6">
        <v>400</v>
      </c>
      <c r="E22" s="8">
        <v>84</v>
      </c>
      <c r="F22" s="8">
        <v>59</v>
      </c>
    </row>
    <row r="23" spans="1:6" ht="16.5" thickTop="1" thickBot="1" x14ac:dyDescent="0.3">
      <c r="A23" s="1" t="s">
        <v>68</v>
      </c>
      <c r="B23" s="2" t="s">
        <v>69</v>
      </c>
      <c r="C23" s="6">
        <v>300</v>
      </c>
      <c r="D23" s="6">
        <v>400</v>
      </c>
      <c r="E23" s="8">
        <v>84</v>
      </c>
      <c r="F23" s="8">
        <v>59</v>
      </c>
    </row>
    <row r="24" spans="1:6" ht="16.5" thickTop="1" thickBot="1" x14ac:dyDescent="0.3">
      <c r="A24" s="1" t="s">
        <v>32</v>
      </c>
      <c r="B24" s="2" t="s">
        <v>33</v>
      </c>
      <c r="C24" s="6">
        <v>300</v>
      </c>
      <c r="D24" s="6">
        <v>400</v>
      </c>
      <c r="E24" s="8">
        <v>84</v>
      </c>
      <c r="F24" s="8">
        <v>59</v>
      </c>
    </row>
    <row r="25" spans="1:6" ht="16.5" thickTop="1" thickBot="1" x14ac:dyDescent="0.3">
      <c r="A25" s="1" t="s">
        <v>34</v>
      </c>
      <c r="B25" s="2" t="s">
        <v>35</v>
      </c>
      <c r="C25" s="7">
        <v>400</v>
      </c>
      <c r="D25" s="7">
        <v>500</v>
      </c>
      <c r="E25" s="11">
        <v>112</v>
      </c>
      <c r="F25" s="11">
        <v>78</v>
      </c>
    </row>
    <row r="26" spans="1:6" ht="16.5" thickTop="1" thickBot="1" x14ac:dyDescent="0.3">
      <c r="A26" s="1" t="s">
        <v>58</v>
      </c>
      <c r="B26" s="2" t="s">
        <v>59</v>
      </c>
      <c r="C26" s="9">
        <v>500</v>
      </c>
      <c r="D26" s="9">
        <v>600</v>
      </c>
      <c r="E26" s="12">
        <v>98</v>
      </c>
      <c r="F26" s="12">
        <v>69</v>
      </c>
    </row>
    <row r="27" spans="1:6" ht="16.5" thickTop="1" thickBot="1" x14ac:dyDescent="0.3">
      <c r="A27" s="1" t="s">
        <v>38</v>
      </c>
      <c r="B27" s="2" t="s">
        <v>39</v>
      </c>
      <c r="C27" s="6">
        <v>300</v>
      </c>
      <c r="D27" s="6">
        <v>400</v>
      </c>
      <c r="E27" s="12">
        <v>98</v>
      </c>
      <c r="F27" s="12">
        <v>69</v>
      </c>
    </row>
    <row r="28" spans="1:6" ht="16.5" thickTop="1" thickBot="1" x14ac:dyDescent="0.3">
      <c r="A28" s="1" t="s">
        <v>40</v>
      </c>
      <c r="B28" s="2" t="s">
        <v>41</v>
      </c>
      <c r="C28" s="7">
        <v>400</v>
      </c>
      <c r="D28" s="7">
        <v>500</v>
      </c>
      <c r="E28" s="8">
        <v>84</v>
      </c>
      <c r="F28" s="8">
        <v>59</v>
      </c>
    </row>
    <row r="29" spans="1:6" ht="16.5" thickTop="1" thickBot="1" x14ac:dyDescent="0.3">
      <c r="A29" s="1" t="s">
        <v>42</v>
      </c>
      <c r="B29" s="2" t="s">
        <v>43</v>
      </c>
      <c r="C29" s="6">
        <v>300</v>
      </c>
      <c r="D29" s="6">
        <v>400</v>
      </c>
      <c r="E29" s="12">
        <v>98</v>
      </c>
      <c r="F29" s="12">
        <v>69</v>
      </c>
    </row>
    <row r="30" spans="1:6" ht="16.5" thickTop="1" thickBot="1" x14ac:dyDescent="0.3">
      <c r="A30" s="1" t="s">
        <v>50</v>
      </c>
      <c r="B30" s="2" t="s">
        <v>51</v>
      </c>
      <c r="C30" s="9">
        <v>500</v>
      </c>
      <c r="D30" s="9">
        <v>600</v>
      </c>
      <c r="E30" s="11">
        <v>112</v>
      </c>
      <c r="F30" s="11">
        <v>78</v>
      </c>
    </row>
    <row r="31" spans="1:6" ht="16.5" thickTop="1" thickBot="1" x14ac:dyDescent="0.3">
      <c r="A31" s="1" t="s">
        <v>44</v>
      </c>
      <c r="B31" s="2" t="s">
        <v>45</v>
      </c>
      <c r="C31" s="7">
        <v>400</v>
      </c>
      <c r="D31" s="7">
        <v>500</v>
      </c>
      <c r="E31" s="10">
        <v>70</v>
      </c>
      <c r="F31" s="10">
        <v>49</v>
      </c>
    </row>
    <row r="32" spans="1:6" ht="16.5" thickTop="1" thickBot="1" x14ac:dyDescent="0.3">
      <c r="A32" s="1" t="s">
        <v>46</v>
      </c>
      <c r="B32" s="2" t="s">
        <v>47</v>
      </c>
      <c r="C32" s="6">
        <v>300</v>
      </c>
      <c r="D32" s="6">
        <v>400</v>
      </c>
      <c r="E32" s="8">
        <v>84</v>
      </c>
      <c r="F32" s="8">
        <v>59</v>
      </c>
    </row>
    <row r="33" spans="1:6" ht="16.5" thickTop="1" thickBot="1" x14ac:dyDescent="0.3">
      <c r="A33" s="1" t="s">
        <v>62</v>
      </c>
      <c r="B33" s="2" t="s">
        <v>63</v>
      </c>
      <c r="C33" s="7">
        <v>400</v>
      </c>
      <c r="D33" s="7">
        <v>500</v>
      </c>
      <c r="E33" s="12">
        <v>98</v>
      </c>
      <c r="F33" s="12">
        <v>69</v>
      </c>
    </row>
    <row r="34" spans="1:6" ht="16.5" thickTop="1" thickBot="1" x14ac:dyDescent="0.3">
      <c r="A34" s="3" t="s">
        <v>52</v>
      </c>
      <c r="B34" s="4" t="s">
        <v>53</v>
      </c>
      <c r="C34" s="29">
        <v>500</v>
      </c>
      <c r="D34" s="29">
        <v>600</v>
      </c>
      <c r="E34" s="30">
        <v>112</v>
      </c>
      <c r="F34" s="30">
        <v>78</v>
      </c>
    </row>
    <row r="37" spans="1:6" ht="15.75" thickBot="1" x14ac:dyDescent="0.3">
      <c r="A37" s="1" t="s">
        <v>65</v>
      </c>
      <c r="B37" s="2" t="s">
        <v>64</v>
      </c>
      <c r="C37" s="5">
        <v>500</v>
      </c>
      <c r="D37" s="5">
        <v>600</v>
      </c>
      <c r="E37" s="5">
        <v>98</v>
      </c>
      <c r="F37" s="5">
        <v>69</v>
      </c>
    </row>
    <row r="38" spans="1:6" ht="15.75" thickTop="1" x14ac:dyDescent="0.25"/>
  </sheetData>
  <sheetProtection sheet="1" objects="1" scenarios="1" autoFilter="0"/>
  <autoFilter ref="A1:H36"/>
  <sortState ref="A3:C35">
    <sortCondition ref="B3:B35"/>
  </sortState>
  <conditionalFormatting sqref="K2:K7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támogatás kalkuláció</vt:lpstr>
      <vt:lpstr>Támogatások 2014</vt:lpstr>
      <vt:lpstr>Countries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cxi</dc:creator>
  <cp:lastModifiedBy>Tóth Tibor</cp:lastModifiedBy>
  <dcterms:created xsi:type="dcterms:W3CDTF">2013-05-03T11:43:02Z</dcterms:created>
  <dcterms:modified xsi:type="dcterms:W3CDTF">2014-08-14T07:03:05Z</dcterms:modified>
</cp:coreProperties>
</file>